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seabury/Downloads/"/>
    </mc:Choice>
  </mc:AlternateContent>
  <xr:revisionPtr revIDLastSave="0" documentId="13_ncr:1_{74A54D95-BA25-4E49-B93F-703388E45786}" xr6:coauthVersionLast="47" xr6:coauthVersionMax="47" xr10:uidLastSave="{00000000-0000-0000-0000-000000000000}"/>
  <bookViews>
    <workbookView xWindow="0" yWindow="500" windowWidth="28800" windowHeight="16060" activeTab="1" xr2:uid="{B6753D45-A8E5-4046-B958-B3A7750B4152}"/>
  </bookViews>
  <sheets>
    <sheet name="Scoring Table" sheetId="2" r:id="rId1"/>
    <sheet name="Applicability Logic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85" i="2" l="1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X61" i="2"/>
  <c r="W61" i="2"/>
  <c r="X60" i="2"/>
  <c r="W60" i="2"/>
  <c r="W59" i="2"/>
  <c r="X58" i="2"/>
  <c r="W58" i="2"/>
  <c r="X55" i="2"/>
  <c r="W55" i="2"/>
  <c r="X54" i="2"/>
  <c r="W54" i="2"/>
  <c r="X53" i="2"/>
  <c r="W53" i="2"/>
  <c r="X52" i="2"/>
  <c r="W52" i="2"/>
  <c r="X51" i="2"/>
  <c r="W51" i="2"/>
  <c r="X50" i="2"/>
  <c r="W50" i="2"/>
  <c r="T49" i="2"/>
  <c r="T48" i="2"/>
  <c r="T47" i="2"/>
  <c r="T46" i="2"/>
  <c r="T45" i="2"/>
  <c r="T44" i="2"/>
  <c r="T43" i="2"/>
  <c r="V42" i="2"/>
  <c r="U42" i="2"/>
  <c r="T42" i="2"/>
  <c r="V41" i="2"/>
  <c r="U41" i="2"/>
  <c r="T41" i="2"/>
  <c r="V40" i="2"/>
  <c r="U40" i="2"/>
  <c r="T40" i="2"/>
  <c r="T39" i="2"/>
  <c r="T38" i="2"/>
  <c r="T37" i="2"/>
  <c r="T36" i="2"/>
  <c r="U35" i="2"/>
  <c r="T35" i="2"/>
  <c r="U34" i="2"/>
  <c r="T34" i="2"/>
  <c r="U33" i="2"/>
  <c r="T33" i="2"/>
  <c r="U32" i="2"/>
  <c r="T32" i="2"/>
  <c r="U31" i="2"/>
  <c r="T31" i="2"/>
  <c r="U30" i="2"/>
  <c r="T30" i="2"/>
  <c r="U29" i="2"/>
  <c r="T29" i="2"/>
  <c r="U28" i="2"/>
  <c r="T28" i="2"/>
  <c r="U27" i="2"/>
  <c r="T27" i="2"/>
  <c r="N21" i="2"/>
  <c r="L21" i="2"/>
  <c r="N20" i="2"/>
  <c r="M20" i="2"/>
  <c r="L20" i="2"/>
  <c r="N19" i="2"/>
  <c r="M19" i="2"/>
  <c r="N18" i="2"/>
  <c r="M18" i="2"/>
  <c r="L18" i="2"/>
  <c r="K15" i="2"/>
  <c r="G14" i="2"/>
  <c r="G13" i="2"/>
  <c r="G11" i="2"/>
</calcChain>
</file>

<file path=xl/sharedStrings.xml><?xml version="1.0" encoding="utf-8"?>
<sst xmlns="http://schemas.openxmlformats.org/spreadsheetml/2006/main" count="523" uniqueCount="216">
  <si>
    <t>Section</t>
  </si>
  <si>
    <t>Level</t>
  </si>
  <si>
    <t>Air</t>
  </si>
  <si>
    <t>airsourceopstrack</t>
  </si>
  <si>
    <t>airsourceprodtrack</t>
  </si>
  <si>
    <t>airsourcerefrignew</t>
  </si>
  <si>
    <t>airbeyondpermit</t>
  </si>
  <si>
    <t>airimplementprocess</t>
  </si>
  <si>
    <t>Chemicals</t>
  </si>
  <si>
    <t>chemtrack</t>
  </si>
  <si>
    <t>chemsds</t>
  </si>
  <si>
    <t>chemtraining</t>
  </si>
  <si>
    <t>chememergplan</t>
  </si>
  <si>
    <t>chemsafetyequip</t>
  </si>
  <si>
    <t>chemhazardsign</t>
  </si>
  <si>
    <t>chempurchasereq</t>
  </si>
  <si>
    <t>chemhealthprogram</t>
  </si>
  <si>
    <t>chemstorage</t>
  </si>
  <si>
    <t>chemtrainingRSL</t>
  </si>
  <si>
    <t>chemprocessidentifyRSL</t>
  </si>
  <si>
    <t>chemprocessmonitorRSL</t>
  </si>
  <si>
    <t>chemtraceinventory</t>
  </si>
  <si>
    <t>chemimproveplan</t>
  </si>
  <si>
    <t>chemreduceplan</t>
  </si>
  <si>
    <t>chemsourcelist</t>
  </si>
  <si>
    <t>chemcollabalternatives</t>
  </si>
  <si>
    <t>chemanalysishumanenv</t>
  </si>
  <si>
    <t>chemanalysislifecycle</t>
  </si>
  <si>
    <t>chemtracelotnumber</t>
  </si>
  <si>
    <t>chemdocumentedqa</t>
  </si>
  <si>
    <t>chemcontractorsRSL</t>
  </si>
  <si>
    <t>chemdocumentedgoals</t>
  </si>
  <si>
    <t>EMS</t>
  </si>
  <si>
    <t>emshiggindexsubcontract</t>
  </si>
  <si>
    <t>Energy</t>
  </si>
  <si>
    <t>Waste</t>
  </si>
  <si>
    <t>wstredimpplan</t>
  </si>
  <si>
    <t>Wastewater</t>
  </si>
  <si>
    <t>wwoffsitetreatplant</t>
  </si>
  <si>
    <t>wwemergplan</t>
  </si>
  <si>
    <t>wwhsludgedisposal</t>
  </si>
  <si>
    <t>wwnhsludgedisposal</t>
  </si>
  <si>
    <t>wwsepticwater</t>
  </si>
  <si>
    <t>wwstandard</t>
  </si>
  <si>
    <t>wwqualitytest</t>
  </si>
  <si>
    <t>wwrecycle</t>
  </si>
  <si>
    <t>Water</t>
  </si>
  <si>
    <t>watbaselineopt</t>
  </si>
  <si>
    <t>wathighestuse</t>
  </si>
  <si>
    <t>watimproveplan</t>
  </si>
  <si>
    <t>watimproveopt</t>
  </si>
  <si>
    <t>watbalanceanalysis</t>
  </si>
  <si>
    <t>enscope3ghg</t>
  </si>
  <si>
    <t>Heavy Water User</t>
  </si>
  <si>
    <t>Light Water User</t>
  </si>
  <si>
    <t>No air emissions</t>
  </si>
  <si>
    <t>Have emissions from operations only WITH refrigerants</t>
  </si>
  <si>
    <t>Have emissions from operations only WITHOUT refrigerants</t>
  </si>
  <si>
    <t>Have emissions from production only WITHOUT refrigerants</t>
  </si>
  <si>
    <t>Have both operations and production emissions WITH refrigerants</t>
  </si>
  <si>
    <t>Have both operations and production emissions WITHOUT refrigerants</t>
  </si>
  <si>
    <t>INDUSTRIAL ONSITE</t>
  </si>
  <si>
    <t>INDUSTRIAL OFFSITE</t>
  </si>
  <si>
    <t>INDUSTRIAL ONSITE + OFFSITE</t>
  </si>
  <si>
    <t>ZLD Treatment</t>
  </si>
  <si>
    <t>DOMESTIC ONSITE</t>
  </si>
  <si>
    <t>DOMESTIC OFFSITE</t>
  </si>
  <si>
    <t>DOMESTIC ONSITE + OFFSITE</t>
  </si>
  <si>
    <t>SEPTIC</t>
  </si>
  <si>
    <t>CHEM IN PRODUCTION</t>
  </si>
  <si>
    <t>NO CHEM IN PRODUCTION No NAs selected</t>
  </si>
  <si>
    <t>NO CHEM IN PRODUCTION NAs selected</t>
  </si>
  <si>
    <t>Have subcontractors</t>
  </si>
  <si>
    <t>Do not have contractors</t>
  </si>
  <si>
    <t>Ref ID</t>
  </si>
  <si>
    <t>AppWater001</t>
  </si>
  <si>
    <t>AppWater002</t>
  </si>
  <si>
    <t>AppAir001</t>
  </si>
  <si>
    <t>AppAir002</t>
  </si>
  <si>
    <t>AppAir003</t>
  </si>
  <si>
    <t>AppAir004</t>
  </si>
  <si>
    <t>AppAir005</t>
  </si>
  <si>
    <t>AppAir006</t>
  </si>
  <si>
    <t>AppWW001</t>
  </si>
  <si>
    <t>AppWW002</t>
  </si>
  <si>
    <t>AppWW003</t>
  </si>
  <si>
    <t>AppWW004</t>
  </si>
  <si>
    <t>AppWW005</t>
  </si>
  <si>
    <t>AppWW006</t>
  </si>
  <si>
    <t>AppWW007</t>
  </si>
  <si>
    <t>AppWW008</t>
  </si>
  <si>
    <t>AppChem001</t>
  </si>
  <si>
    <t>AppChem002</t>
  </si>
  <si>
    <t>AppChem003</t>
  </si>
  <si>
    <t>AppEMS001</t>
  </si>
  <si>
    <t>AppEMS002</t>
  </si>
  <si>
    <t>AppEn001</t>
  </si>
  <si>
    <t>AppWst001</t>
  </si>
  <si>
    <t>watsources</t>
  </si>
  <si>
    <t>wattargetsopt</t>
  </si>
  <si>
    <t>airnoemissions</t>
  </si>
  <si>
    <t>aircontroldevopshtml</t>
  </si>
  <si>
    <t>aircontroldevprodhtml</t>
  </si>
  <si>
    <t>wwtrackopt</t>
  </si>
  <si>
    <t>Emsmgmt</t>
  </si>
  <si>
    <t>Emsstrategy</t>
  </si>
  <si>
    <t>Emsopsimpact</t>
  </si>
  <si>
    <t>Emspermitstatus</t>
  </si>
  <si>
    <t>Emsregulationsystem</t>
  </si>
  <si>
    <t>Emsequipmaintain</t>
  </si>
  <si>
    <t>Emsstrategyreview</t>
  </si>
  <si>
    <t>Emsmgmtcompetence</t>
  </si>
  <si>
    <t>Emsstrategyawareness</t>
  </si>
  <si>
    <t>Emshiggindexsubcontract</t>
  </si>
  <si>
    <t>Emsengagelocal</t>
  </si>
  <si>
    <t>Emshiggindexupstream</t>
  </si>
  <si>
    <t>Ensourcetrackopt</t>
  </si>
  <si>
    <t>Enbaselinesource</t>
  </si>
  <si>
    <t>Enhighestuse</t>
  </si>
  <si>
    <t>Entargetssource</t>
  </si>
  <si>
    <t>Enimproveplan</t>
  </si>
  <si>
    <t>Enimprovesource</t>
  </si>
  <si>
    <t>Wstsourcenh</t>
  </si>
  <si>
    <t>Wstsourceh</t>
  </si>
  <si>
    <t>Wstsegregatestreams</t>
  </si>
  <si>
    <t>Wsthstorage</t>
  </si>
  <si>
    <t>Wstnhstorage</t>
  </si>
  <si>
    <t>Wstpolhtml</t>
  </si>
  <si>
    <t>Wsthtrain</t>
  </si>
  <si>
    <t>Wstbaseline</t>
  </si>
  <si>
    <t>Wstbaselinedisp</t>
  </si>
  <si>
    <t>Wsttarget</t>
  </si>
  <si>
    <t>Wsttargetdisp</t>
  </si>
  <si>
    <t xml:space="preserve">Wstredimp2018 </t>
  </si>
  <si>
    <t>Wstredimpdisp</t>
  </si>
  <si>
    <t>Wsthazdispvalidate</t>
  </si>
  <si>
    <t>Wstdispzerowaste</t>
  </si>
  <si>
    <t>Wstdispupcycle</t>
  </si>
  <si>
    <t>Question 1</t>
  </si>
  <si>
    <t>IF</t>
  </si>
  <si>
    <t>airsourceboiler</t>
  </si>
  <si>
    <t>NO</t>
  </si>
  <si>
    <t>AND</t>
  </si>
  <si>
    <t>airsourcegenerator</t>
  </si>
  <si>
    <t>airsourceengines</t>
  </si>
  <si>
    <t>airsourceovens</t>
  </si>
  <si>
    <t>airsourceheating</t>
  </si>
  <si>
    <t>airsourcerefrig</t>
  </si>
  <si>
    <t>airsourceaircon</t>
  </si>
  <si>
    <t>airsourceopsother</t>
  </si>
  <si>
    <t>airsourcevoc</t>
  </si>
  <si>
    <t xml:space="preserve">Then </t>
  </si>
  <si>
    <t>Go To Question 2</t>
  </si>
  <si>
    <t>Else</t>
  </si>
  <si>
    <t>Go To Question 3</t>
  </si>
  <si>
    <t>Question 2</t>
  </si>
  <si>
    <t>airsourceyarn</t>
  </si>
  <si>
    <t>airsourcefinishing</t>
  </si>
  <si>
    <t>airsourcesolvent</t>
  </si>
  <si>
    <t>airsourceadhesive</t>
  </si>
  <si>
    <t>airsourceprinting</t>
  </si>
  <si>
    <t>airsourcedyeing</t>
  </si>
  <si>
    <t>airsourcetenter</t>
  </si>
  <si>
    <t>airsourcespot</t>
  </si>
  <si>
    <t>airsourcechem</t>
  </si>
  <si>
    <t>airsourceods</t>
  </si>
  <si>
    <t>THEN</t>
  </si>
  <si>
    <t>Question 3</t>
  </si>
  <si>
    <t>Then</t>
  </si>
  <si>
    <t>Question 4</t>
  </si>
  <si>
    <t>Question 5</t>
  </si>
  <si>
    <t>watriskrating</t>
  </si>
  <si>
    <t>YES</t>
  </si>
  <si>
    <t>ELSE</t>
  </si>
  <si>
    <t>IF&gt;</t>
  </si>
  <si>
    <t>watsourcetotalcalculation/watopdays</t>
  </si>
  <si>
    <t>Chemistry</t>
  </si>
  <si>
    <t>chemdyeing</t>
  </si>
  <si>
    <t>OR</t>
  </si>
  <si>
    <t>chemprinting</t>
  </si>
  <si>
    <t>chemlaundry</t>
  </si>
  <si>
    <t>chemcementing</t>
  </si>
  <si>
    <t>chemfiber</t>
  </si>
  <si>
    <t>chemsashing</t>
  </si>
  <si>
    <t>chemleather</t>
  </si>
  <si>
    <t>chemlamination</t>
  </si>
  <si>
    <t>chemextrusion</t>
  </si>
  <si>
    <t>chemmetal</t>
  </si>
  <si>
    <t>chemwelding</t>
  </si>
  <si>
    <t>chemother</t>
  </si>
  <si>
    <t>NOT APPLICABLE</t>
  </si>
  <si>
    <t>chemtrackmanf</t>
  </si>
  <si>
    <t>chemtracktooling</t>
  </si>
  <si>
    <t>wwtypeind</t>
  </si>
  <si>
    <t>Equals</t>
  </si>
  <si>
    <t>No</t>
  </si>
  <si>
    <t>wwtypezld2</t>
  </si>
  <si>
    <t>equals</t>
  </si>
  <si>
    <t>Yes</t>
  </si>
  <si>
    <t>then</t>
  </si>
  <si>
    <t>wwtypezld1</t>
  </si>
  <si>
    <t>wwtreatdomlocation1</t>
  </si>
  <si>
    <t>Treated onsite only and discharged to the environment after treatment</t>
  </si>
  <si>
    <t>Else if equals</t>
  </si>
  <si>
    <t>treated offsite only</t>
  </si>
  <si>
    <t>Treated onsite and offsite</t>
  </si>
  <si>
    <t>Sent to a septic system</t>
  </si>
  <si>
    <t>No treated</t>
  </si>
  <si>
    <t>AppWW000</t>
  </si>
  <si>
    <t>wwtreatindlocation1</t>
  </si>
  <si>
    <t>wwtreatindlocation2</t>
  </si>
  <si>
    <t>treated onsite only</t>
  </si>
  <si>
    <t>else</t>
  </si>
  <si>
    <t>treated offsite and only</t>
  </si>
  <si>
    <t>STOP</t>
  </si>
  <si>
    <t>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</si>
</sst>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7" tint="0.799951170384838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2" borderId="0" xfId="0" applyFill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4" borderId="1" xfId="1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43" fontId="5" fillId="5" borderId="1" xfId="1" applyFont="1" applyFill="1" applyBorder="1" applyAlignment="1">
      <alignment horizontal="left" vertical="center"/>
    </xf>
    <xf numFmtId="43" fontId="2" fillId="5" borderId="1" xfId="1" applyFont="1" applyFill="1" applyBorder="1" applyAlignment="1">
      <alignment horizontal="left" vertical="center"/>
    </xf>
    <xf numFmtId="43" fontId="2" fillId="5" borderId="1" xfId="1" applyFont="1" applyFill="1" applyBorder="1" applyAlignment="1">
      <alignment horizontal="left"/>
    </xf>
    <xf numFmtId="0" fontId="0" fillId="5" borderId="1" xfId="0" applyFill="1" applyBorder="1"/>
    <xf numFmtId="43" fontId="2" fillId="6" borderId="1" xfId="1" applyFont="1" applyFill="1" applyBorder="1" applyAlignment="1">
      <alignment horizontal="left"/>
    </xf>
    <xf numFmtId="0" fontId="1" fillId="7" borderId="1" xfId="0" applyFont="1" applyFill="1" applyBorder="1" applyAlignment="1">
      <alignment horizontal="left" vertical="top"/>
    </xf>
    <xf numFmtId="43" fontId="5" fillId="7" borderId="1" xfId="1" applyFont="1" applyFill="1" applyBorder="1" applyAlignment="1">
      <alignment horizontal="left" vertical="center"/>
    </xf>
    <xf numFmtId="43" fontId="2" fillId="7" borderId="1" xfId="1" applyFont="1" applyFill="1" applyBorder="1" applyAlignment="1">
      <alignment horizontal="left" vertical="center"/>
    </xf>
    <xf numFmtId="43" fontId="2" fillId="8" borderId="1" xfId="1" applyFont="1" applyFill="1" applyBorder="1" applyAlignment="1">
      <alignment horizontal="left"/>
    </xf>
    <xf numFmtId="0" fontId="0" fillId="7" borderId="1" xfId="0" applyFill="1" applyBorder="1"/>
    <xf numFmtId="43" fontId="5" fillId="4" borderId="1" xfId="1" applyFont="1" applyFill="1" applyBorder="1" applyAlignment="1">
      <alignment horizontal="left" vertical="center"/>
    </xf>
    <xf numFmtId="43" fontId="2" fillId="4" borderId="1" xfId="1" applyFont="1" applyFill="1" applyBorder="1" applyAlignment="1">
      <alignment horizontal="left" vertical="center"/>
    </xf>
    <xf numFmtId="0" fontId="0" fillId="4" borderId="1" xfId="0" applyFill="1" applyBorder="1"/>
    <xf numFmtId="43" fontId="2" fillId="9" borderId="1" xfId="1" applyFont="1" applyFill="1" applyBorder="1" applyAlignment="1">
      <alignment horizontal="left"/>
    </xf>
    <xf numFmtId="43" fontId="2" fillId="7" borderId="1" xfId="1" applyFont="1" applyFill="1" applyBorder="1" applyAlignment="1">
      <alignment horizontal="left"/>
    </xf>
    <xf numFmtId="2" fontId="5" fillId="4" borderId="1" xfId="1" applyNumberFormat="1" applyFont="1" applyFill="1" applyBorder="1" applyAlignment="1">
      <alignment horizontal="right" vertical="center"/>
    </xf>
    <xf numFmtId="43" fontId="5" fillId="4" borderId="1" xfId="1" applyFont="1" applyFill="1" applyBorder="1" applyAlignment="1">
      <alignment horizontal="left"/>
    </xf>
    <xf numFmtId="43" fontId="5" fillId="4" borderId="1" xfId="1" applyFont="1" applyFill="1" applyBorder="1" applyAlignment="1">
      <alignment horizontal="center"/>
    </xf>
    <xf numFmtId="43" fontId="2" fillId="4" borderId="1" xfId="1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horizontal="center"/>
    </xf>
    <xf numFmtId="43" fontId="2" fillId="4" borderId="1" xfId="1" applyFont="1" applyFill="1" applyBorder="1" applyAlignment="1"/>
    <xf numFmtId="43" fontId="5" fillId="5" borderId="1" xfId="1" applyFont="1" applyFill="1" applyBorder="1" applyAlignment="1">
      <alignment horizontal="center"/>
    </xf>
    <xf numFmtId="43" fontId="5" fillId="7" borderId="1" xfId="1" applyFont="1" applyFill="1" applyBorder="1" applyAlignment="1">
      <alignment horizontal="center"/>
    </xf>
    <xf numFmtId="43" fontId="2" fillId="7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" fillId="10" borderId="1" xfId="0" applyFont="1" applyFill="1" applyBorder="1" applyAlignment="1">
      <alignment horizontal="left" vertical="top"/>
    </xf>
    <xf numFmtId="2" fontId="0" fillId="4" borderId="1" xfId="0" applyNumberFormat="1" applyFill="1" applyBorder="1"/>
    <xf numFmtId="0" fontId="0" fillId="7" borderId="1" xfId="0" applyFill="1" applyBorder="1" applyAlignment="1">
      <alignment horizontal="left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7" xfId="0" applyBorder="1" applyAlignment="1">
      <alignment wrapText="1"/>
    </xf>
    <xf numFmtId="0" fontId="6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 readingOrder="1"/>
    </xf>
    <xf numFmtId="0" fontId="3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0" fillId="2" borderId="7" xfId="0" applyFill="1" applyBorder="1" applyAlignment="1">
      <alignment wrapText="1"/>
    </xf>
    <xf numFmtId="0" fontId="6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0" fillId="2" borderId="9" xfId="0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FC318-3FBD-4D58-8524-C7FA97113E8C}">
  <dimension ref="A1:Z85"/>
  <sheetViews>
    <sheetView zoomScaleNormal="100" workbookViewId="0">
      <pane xSplit="1" ySplit="2" topLeftCell="C3" activePane="bottomRight" state="frozen"/>
      <selection activeCell="K9" sqref="K9"/>
      <selection pane="topRight" activeCell="K9" sqref="K9"/>
      <selection pane="bottomLeft" activeCell="K9" sqref="K9"/>
      <selection pane="bottomRight" activeCell="K9" sqref="K9"/>
    </sheetView>
  </sheetViews>
  <sheetFormatPr baseColWidth="10" defaultColWidth="8.83203125" defaultRowHeight="15" x14ac:dyDescent="0.2"/>
  <cols>
    <col min="1" max="1" width="23.33203125" style="2" bestFit="1" customWidth="1"/>
    <col min="2" max="2" width="11.33203125" style="2" bestFit="1" customWidth="1"/>
    <col min="3" max="3" width="11.33203125" customWidth="1"/>
    <col min="4" max="4" width="16.33203125" bestFit="1" customWidth="1"/>
    <col min="5" max="6" width="15.1640625" bestFit="1" customWidth="1"/>
    <col min="7" max="9" width="13.83203125" bestFit="1" customWidth="1"/>
    <col min="10" max="11" width="14" customWidth="1"/>
    <col min="12" max="14" width="11.1640625" bestFit="1" customWidth="1"/>
    <col min="15" max="15" width="13.5" bestFit="1" customWidth="1"/>
    <col min="16" max="19" width="11" bestFit="1" customWidth="1"/>
    <col min="20" max="20" width="20.5" bestFit="1" customWidth="1"/>
    <col min="21" max="21" width="39" bestFit="1" customWidth="1"/>
    <col min="22" max="22" width="36" bestFit="1" customWidth="1"/>
    <col min="23" max="23" width="18.5" bestFit="1" customWidth="1"/>
    <col min="24" max="24" width="21.6640625" bestFit="1" customWidth="1"/>
    <col min="25" max="25" width="9.5" bestFit="1" customWidth="1"/>
    <col min="26" max="26" width="12" bestFit="1" customWidth="1"/>
  </cols>
  <sheetData>
    <row r="1" spans="1:26" ht="96" x14ac:dyDescent="0.2">
      <c r="A1" s="4"/>
      <c r="B1" s="4"/>
      <c r="C1" s="5"/>
      <c r="D1" s="5" t="s">
        <v>53</v>
      </c>
      <c r="E1" s="5" t="s">
        <v>54</v>
      </c>
      <c r="F1" s="5" t="s">
        <v>55</v>
      </c>
      <c r="G1" s="6" t="s">
        <v>56</v>
      </c>
      <c r="H1" s="6" t="s">
        <v>57</v>
      </c>
      <c r="I1" s="6" t="s">
        <v>58</v>
      </c>
      <c r="J1" s="6" t="s">
        <v>59</v>
      </c>
      <c r="K1" s="6" t="s">
        <v>60</v>
      </c>
      <c r="L1" s="6" t="s">
        <v>61</v>
      </c>
      <c r="M1" s="6" t="s">
        <v>62</v>
      </c>
      <c r="N1" s="6" t="s">
        <v>63</v>
      </c>
      <c r="O1" s="6" t="s">
        <v>64</v>
      </c>
      <c r="P1" s="6" t="s">
        <v>65</v>
      </c>
      <c r="Q1" s="6" t="s">
        <v>66</v>
      </c>
      <c r="R1" s="6" t="s">
        <v>67</v>
      </c>
      <c r="S1" s="5" t="s">
        <v>68</v>
      </c>
      <c r="T1" s="5" t="s">
        <v>69</v>
      </c>
      <c r="U1" s="5" t="s">
        <v>70</v>
      </c>
      <c r="V1" s="5" t="s">
        <v>71</v>
      </c>
      <c r="W1" s="5" t="s">
        <v>72</v>
      </c>
      <c r="X1" s="5" t="s">
        <v>73</v>
      </c>
      <c r="Y1" s="5"/>
      <c r="Z1" s="5"/>
    </row>
    <row r="2" spans="1:26" s="8" customFormat="1" x14ac:dyDescent="0.2">
      <c r="A2" s="7" t="s">
        <v>74</v>
      </c>
      <c r="B2" s="7" t="s">
        <v>0</v>
      </c>
      <c r="C2" s="7" t="s">
        <v>1</v>
      </c>
      <c r="D2" s="7" t="s">
        <v>75</v>
      </c>
      <c r="E2" s="7" t="s">
        <v>76</v>
      </c>
      <c r="F2" s="7" t="s">
        <v>77</v>
      </c>
      <c r="G2" s="7" t="s">
        <v>78</v>
      </c>
      <c r="H2" s="7" t="s">
        <v>79</v>
      </c>
      <c r="I2" s="7" t="s">
        <v>80</v>
      </c>
      <c r="J2" s="7" t="s">
        <v>81</v>
      </c>
      <c r="K2" s="7" t="s">
        <v>82</v>
      </c>
      <c r="L2" s="7" t="s">
        <v>83</v>
      </c>
      <c r="M2" s="7" t="s">
        <v>84</v>
      </c>
      <c r="N2" s="7" t="s">
        <v>85</v>
      </c>
      <c r="O2" s="7" t="s">
        <v>86</v>
      </c>
      <c r="P2" s="7" t="s">
        <v>87</v>
      </c>
      <c r="Q2" s="7" t="s">
        <v>88</v>
      </c>
      <c r="R2" s="7" t="s">
        <v>89</v>
      </c>
      <c r="S2" s="7" t="s">
        <v>90</v>
      </c>
      <c r="T2" s="7" t="s">
        <v>91</v>
      </c>
      <c r="U2" s="7" t="s">
        <v>92</v>
      </c>
      <c r="V2" s="7" t="s">
        <v>93</v>
      </c>
      <c r="W2" s="7" t="s">
        <v>94</v>
      </c>
      <c r="X2" s="7" t="s">
        <v>95</v>
      </c>
      <c r="Y2" s="7" t="s">
        <v>96</v>
      </c>
      <c r="Z2" s="7" t="s">
        <v>97</v>
      </c>
    </row>
    <row r="3" spans="1:26" x14ac:dyDescent="0.2">
      <c r="A3" s="9" t="s">
        <v>98</v>
      </c>
      <c r="B3" s="9" t="s">
        <v>46</v>
      </c>
      <c r="C3" s="10">
        <v>1</v>
      </c>
      <c r="D3" s="9">
        <v>25</v>
      </c>
      <c r="E3" s="9">
        <v>100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1" t="s">
        <v>47</v>
      </c>
      <c r="B4" s="11" t="s">
        <v>46</v>
      </c>
      <c r="C4" s="11">
        <v>2</v>
      </c>
      <c r="D4" s="12">
        <v>10</v>
      </c>
      <c r="E4" s="13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</row>
    <row r="5" spans="1:26" x14ac:dyDescent="0.2">
      <c r="A5" s="11" t="s">
        <v>48</v>
      </c>
      <c r="B5" s="11" t="s">
        <v>46</v>
      </c>
      <c r="C5" s="11">
        <v>2</v>
      </c>
      <c r="D5" s="12">
        <v>10</v>
      </c>
      <c r="E5" s="13"/>
      <c r="F5" s="13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5"/>
      <c r="X5" s="15"/>
      <c r="Y5" s="15"/>
      <c r="Z5" s="15"/>
    </row>
    <row r="6" spans="1:26" x14ac:dyDescent="0.2">
      <c r="A6" s="11" t="s">
        <v>99</v>
      </c>
      <c r="B6" s="11" t="s">
        <v>46</v>
      </c>
      <c r="C6" s="11">
        <v>2</v>
      </c>
      <c r="D6" s="12">
        <v>10</v>
      </c>
      <c r="E6" s="13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5"/>
      <c r="X6" s="15"/>
      <c r="Y6" s="15"/>
      <c r="Z6" s="15"/>
    </row>
    <row r="7" spans="1:26" x14ac:dyDescent="0.2">
      <c r="A7" s="11" t="s">
        <v>49</v>
      </c>
      <c r="B7" s="11" t="s">
        <v>46</v>
      </c>
      <c r="C7" s="11">
        <v>2</v>
      </c>
      <c r="D7" s="12">
        <v>10</v>
      </c>
      <c r="E7" s="13"/>
      <c r="F7" s="13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5"/>
      <c r="X7" s="15"/>
      <c r="Y7" s="15"/>
      <c r="Z7" s="15"/>
    </row>
    <row r="8" spans="1:26" x14ac:dyDescent="0.2">
      <c r="A8" s="11" t="s">
        <v>50</v>
      </c>
      <c r="B8" s="11" t="s">
        <v>46</v>
      </c>
      <c r="C8" s="11">
        <v>2</v>
      </c>
      <c r="D8" s="12">
        <v>10</v>
      </c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</row>
    <row r="9" spans="1:26" x14ac:dyDescent="0.2">
      <c r="A9" s="17" t="s">
        <v>51</v>
      </c>
      <c r="B9" s="17" t="s">
        <v>46</v>
      </c>
      <c r="C9" s="17">
        <v>3</v>
      </c>
      <c r="D9" s="18">
        <v>25</v>
      </c>
      <c r="E9" s="19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1"/>
      <c r="X9" s="21"/>
      <c r="Y9" s="21"/>
      <c r="Z9" s="21"/>
    </row>
    <row r="10" spans="1:26" x14ac:dyDescent="0.2">
      <c r="A10" s="10" t="s">
        <v>100</v>
      </c>
      <c r="B10" s="10" t="s">
        <v>2</v>
      </c>
      <c r="C10" s="10">
        <v>1</v>
      </c>
      <c r="D10" s="9"/>
      <c r="E10" s="9"/>
      <c r="F10" s="9">
        <v>100</v>
      </c>
      <c r="G10" s="22"/>
      <c r="H10" s="22"/>
      <c r="I10" s="23"/>
      <c r="J10" s="23"/>
      <c r="K10" s="2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24"/>
      <c r="X10" s="24"/>
      <c r="Y10" s="24"/>
      <c r="Z10" s="24"/>
    </row>
    <row r="11" spans="1:26" x14ac:dyDescent="0.2">
      <c r="A11" s="10" t="s">
        <v>3</v>
      </c>
      <c r="B11" s="10" t="s">
        <v>2</v>
      </c>
      <c r="C11" s="10">
        <v>1</v>
      </c>
      <c r="D11" s="9"/>
      <c r="E11" s="9"/>
      <c r="F11" s="9"/>
      <c r="G11" s="22">
        <f>25/3</f>
        <v>8.3333333333333339</v>
      </c>
      <c r="H11" s="22">
        <v>12.5</v>
      </c>
      <c r="I11" s="23"/>
      <c r="J11" s="23">
        <v>5</v>
      </c>
      <c r="K11" s="23">
        <v>6.25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24"/>
      <c r="X11" s="24"/>
      <c r="Y11" s="24"/>
      <c r="Z11" s="24"/>
    </row>
    <row r="12" spans="1:26" x14ac:dyDescent="0.2">
      <c r="A12" s="10" t="s">
        <v>4</v>
      </c>
      <c r="B12" s="10" t="s">
        <v>2</v>
      </c>
      <c r="C12" s="10">
        <v>1</v>
      </c>
      <c r="D12" s="25"/>
      <c r="E12" s="25"/>
      <c r="F12" s="25"/>
      <c r="G12" s="22"/>
      <c r="H12" s="22"/>
      <c r="I12" s="22">
        <v>25</v>
      </c>
      <c r="J12" s="23">
        <v>5</v>
      </c>
      <c r="K12" s="22">
        <v>6.25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4"/>
      <c r="X12" s="24"/>
      <c r="Y12" s="24"/>
      <c r="Z12" s="24"/>
    </row>
    <row r="13" spans="1:26" x14ac:dyDescent="0.2">
      <c r="A13" s="10" t="s">
        <v>5</v>
      </c>
      <c r="B13" s="10" t="s">
        <v>2</v>
      </c>
      <c r="C13" s="10">
        <v>1</v>
      </c>
      <c r="D13" s="9"/>
      <c r="E13" s="9"/>
      <c r="F13" s="9"/>
      <c r="G13" s="22">
        <f>25/3</f>
        <v>8.3333333333333339</v>
      </c>
      <c r="H13" s="22"/>
      <c r="I13" s="22"/>
      <c r="J13" s="23">
        <v>5</v>
      </c>
      <c r="K13" s="23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4"/>
      <c r="X13" s="24"/>
      <c r="Y13" s="24"/>
      <c r="Z13" s="24"/>
    </row>
    <row r="14" spans="1:26" x14ac:dyDescent="0.2">
      <c r="A14" s="10" t="s">
        <v>101</v>
      </c>
      <c r="B14" s="10" t="s">
        <v>2</v>
      </c>
      <c r="C14" s="10">
        <v>1</v>
      </c>
      <c r="D14" s="25"/>
      <c r="E14" s="25"/>
      <c r="F14" s="25"/>
      <c r="G14" s="22">
        <f>25/3</f>
        <v>8.3333333333333339</v>
      </c>
      <c r="H14" s="22">
        <v>12.5</v>
      </c>
      <c r="I14" s="22"/>
      <c r="J14" s="23">
        <v>5</v>
      </c>
      <c r="K14" s="23">
        <v>6.25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4"/>
      <c r="X14" s="24"/>
      <c r="Y14" s="24"/>
      <c r="Z14" s="24"/>
    </row>
    <row r="15" spans="1:26" x14ac:dyDescent="0.2">
      <c r="A15" s="10" t="s">
        <v>102</v>
      </c>
      <c r="B15" s="10" t="s">
        <v>2</v>
      </c>
      <c r="C15" s="10">
        <v>1</v>
      </c>
      <c r="D15" s="9"/>
      <c r="E15" s="9"/>
      <c r="F15" s="9"/>
      <c r="G15" s="22"/>
      <c r="H15" s="22"/>
      <c r="I15" s="22">
        <v>25</v>
      </c>
      <c r="J15" s="23">
        <v>5</v>
      </c>
      <c r="K15" s="22">
        <f>25/4</f>
        <v>6.25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24"/>
      <c r="X15" s="24"/>
      <c r="Y15" s="24"/>
      <c r="Z15" s="24"/>
    </row>
    <row r="16" spans="1:26" x14ac:dyDescent="0.2">
      <c r="A16" s="11" t="s">
        <v>6</v>
      </c>
      <c r="B16" s="11" t="s">
        <v>2</v>
      </c>
      <c r="C16" s="11">
        <v>2</v>
      </c>
      <c r="D16" s="16"/>
      <c r="E16" s="16"/>
      <c r="F16" s="16"/>
      <c r="G16" s="12">
        <v>62.5</v>
      </c>
      <c r="H16" s="12">
        <v>62.5</v>
      </c>
      <c r="I16" s="12"/>
      <c r="J16" s="13">
        <v>62.5</v>
      </c>
      <c r="K16" s="13">
        <v>62.5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5"/>
      <c r="X16" s="15"/>
      <c r="Y16" s="15"/>
      <c r="Z16" s="15"/>
    </row>
    <row r="17" spans="1:26" x14ac:dyDescent="0.2">
      <c r="A17" s="17" t="s">
        <v>7</v>
      </c>
      <c r="B17" s="17" t="s">
        <v>2</v>
      </c>
      <c r="C17" s="17">
        <v>3</v>
      </c>
      <c r="D17" s="26"/>
      <c r="E17" s="26"/>
      <c r="F17" s="26"/>
      <c r="G17" s="18">
        <v>12.5</v>
      </c>
      <c r="H17" s="18">
        <v>12.5</v>
      </c>
      <c r="I17" s="18">
        <v>50</v>
      </c>
      <c r="J17" s="18">
        <v>12.5</v>
      </c>
      <c r="K17" s="18">
        <v>12.5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1"/>
      <c r="X17" s="21"/>
      <c r="Y17" s="21"/>
      <c r="Z17" s="21"/>
    </row>
    <row r="18" spans="1:26" x14ac:dyDescent="0.2">
      <c r="A18" s="10" t="s">
        <v>103</v>
      </c>
      <c r="B18" s="10" t="s">
        <v>37</v>
      </c>
      <c r="C18" s="10">
        <v>1</v>
      </c>
      <c r="D18" s="25"/>
      <c r="E18" s="25"/>
      <c r="F18" s="25"/>
      <c r="G18" s="25"/>
      <c r="H18" s="25"/>
      <c r="I18" s="25"/>
      <c r="J18" s="25"/>
      <c r="K18" s="25"/>
      <c r="L18" s="27">
        <f>25/3</f>
        <v>8.3333333333333339</v>
      </c>
      <c r="M18" s="27">
        <f t="shared" ref="M18:M20" si="0">25/3</f>
        <v>8.3333333333333339</v>
      </c>
      <c r="N18" s="22">
        <f>25/4</f>
        <v>6.25</v>
      </c>
      <c r="O18" s="23"/>
      <c r="P18" s="23">
        <v>50</v>
      </c>
      <c r="Q18" s="23">
        <v>25</v>
      </c>
      <c r="R18" s="23">
        <v>16.670000000000002</v>
      </c>
      <c r="S18" s="23"/>
      <c r="T18" s="25"/>
      <c r="U18" s="25"/>
      <c r="V18" s="25"/>
      <c r="W18" s="24"/>
      <c r="X18" s="24"/>
      <c r="Y18" s="24"/>
      <c r="Z18" s="24"/>
    </row>
    <row r="19" spans="1:26" x14ac:dyDescent="0.2">
      <c r="A19" s="10" t="s">
        <v>38</v>
      </c>
      <c r="B19" s="10" t="s">
        <v>37</v>
      </c>
      <c r="C19" s="10">
        <v>1</v>
      </c>
      <c r="D19" s="25"/>
      <c r="E19" s="25"/>
      <c r="F19" s="25"/>
      <c r="G19" s="25"/>
      <c r="H19" s="25"/>
      <c r="I19" s="25"/>
      <c r="J19" s="25"/>
      <c r="K19" s="25"/>
      <c r="L19" s="23"/>
      <c r="M19" s="27">
        <f t="shared" si="0"/>
        <v>8.3333333333333339</v>
      </c>
      <c r="N19" s="22">
        <f t="shared" ref="N19:N21" si="1">25/4</f>
        <v>6.25</v>
      </c>
      <c r="O19" s="23"/>
      <c r="P19" s="23"/>
      <c r="Q19" s="22">
        <v>25</v>
      </c>
      <c r="R19" s="22">
        <v>16.670000000000002</v>
      </c>
      <c r="S19" s="23"/>
      <c r="T19" s="25"/>
      <c r="U19" s="25"/>
      <c r="V19" s="25"/>
      <c r="W19" s="24"/>
      <c r="X19" s="24"/>
      <c r="Y19" s="24"/>
      <c r="Z19" s="24"/>
    </row>
    <row r="20" spans="1:26" x14ac:dyDescent="0.2">
      <c r="A20" s="10" t="s">
        <v>39</v>
      </c>
      <c r="B20" s="10" t="s">
        <v>37</v>
      </c>
      <c r="C20" s="10">
        <v>1</v>
      </c>
      <c r="D20" s="9"/>
      <c r="E20" s="9"/>
      <c r="F20" s="9"/>
      <c r="G20" s="9"/>
      <c r="H20" s="9"/>
      <c r="I20" s="9"/>
      <c r="J20" s="9"/>
      <c r="K20" s="9"/>
      <c r="L20" s="27">
        <f t="shared" ref="L20:L21" si="2">25/3</f>
        <v>8.3333333333333339</v>
      </c>
      <c r="M20" s="27">
        <f t="shared" si="0"/>
        <v>8.3333333333333339</v>
      </c>
      <c r="N20" s="22">
        <f t="shared" si="1"/>
        <v>6.25</v>
      </c>
      <c r="O20" s="23"/>
      <c r="P20" s="23"/>
      <c r="Q20" s="23"/>
      <c r="R20" s="23"/>
      <c r="S20" s="23"/>
      <c r="T20" s="9"/>
      <c r="U20" s="9"/>
      <c r="V20" s="9"/>
      <c r="W20" s="24"/>
      <c r="X20" s="24"/>
      <c r="Y20" s="24"/>
      <c r="Z20" s="24"/>
    </row>
    <row r="21" spans="1:26" x14ac:dyDescent="0.2">
      <c r="A21" s="10" t="s">
        <v>40</v>
      </c>
      <c r="B21" s="10" t="s">
        <v>37</v>
      </c>
      <c r="C21" s="10">
        <v>1</v>
      </c>
      <c r="D21" s="25"/>
      <c r="E21" s="25"/>
      <c r="F21" s="25"/>
      <c r="G21" s="25"/>
      <c r="H21" s="25"/>
      <c r="I21" s="25"/>
      <c r="J21" s="25"/>
      <c r="K21" s="25"/>
      <c r="L21" s="27">
        <f t="shared" si="2"/>
        <v>8.3333333333333339</v>
      </c>
      <c r="M21" s="23"/>
      <c r="N21" s="22">
        <f t="shared" si="1"/>
        <v>6.25</v>
      </c>
      <c r="O21" s="23"/>
      <c r="P21" s="23"/>
      <c r="Q21" s="23"/>
      <c r="R21" s="23"/>
      <c r="S21" s="23"/>
      <c r="T21" s="25"/>
      <c r="U21" s="25"/>
      <c r="V21" s="25"/>
      <c r="W21" s="24"/>
      <c r="X21" s="24"/>
      <c r="Y21" s="24"/>
      <c r="Z21" s="24"/>
    </row>
    <row r="22" spans="1:26" x14ac:dyDescent="0.2">
      <c r="A22" s="10" t="s">
        <v>41</v>
      </c>
      <c r="B22" s="10" t="s">
        <v>37</v>
      </c>
      <c r="C22" s="10">
        <v>1</v>
      </c>
      <c r="D22" s="9"/>
      <c r="E22" s="9"/>
      <c r="F22" s="9"/>
      <c r="G22" s="9"/>
      <c r="H22" s="9"/>
      <c r="I22" s="9"/>
      <c r="J22" s="9"/>
      <c r="K22" s="9"/>
      <c r="L22" s="28"/>
      <c r="M22" s="9"/>
      <c r="N22" s="28"/>
      <c r="O22" s="9"/>
      <c r="P22" s="22">
        <v>50</v>
      </c>
      <c r="Q22" s="9"/>
      <c r="R22" s="22">
        <v>16.670000000000002</v>
      </c>
      <c r="S22" s="9"/>
      <c r="T22" s="9"/>
      <c r="U22" s="9"/>
      <c r="V22" s="9"/>
      <c r="W22" s="24"/>
      <c r="X22" s="24"/>
      <c r="Y22" s="24"/>
      <c r="Z22" s="24"/>
    </row>
    <row r="23" spans="1:26" x14ac:dyDescent="0.2">
      <c r="A23" s="10" t="s">
        <v>42</v>
      </c>
      <c r="B23" s="10" t="s">
        <v>37</v>
      </c>
      <c r="C23" s="10">
        <v>1</v>
      </c>
      <c r="D23" s="25"/>
      <c r="E23" s="25"/>
      <c r="F23" s="25"/>
      <c r="G23" s="25"/>
      <c r="H23" s="25"/>
      <c r="I23" s="25"/>
      <c r="J23" s="25"/>
      <c r="K23" s="25"/>
      <c r="L23" s="22"/>
      <c r="M23" s="23"/>
      <c r="N23" s="22"/>
      <c r="O23" s="23"/>
      <c r="P23" s="22"/>
      <c r="Q23" s="22"/>
      <c r="R23" s="22"/>
      <c r="S23" s="22">
        <v>100</v>
      </c>
      <c r="T23" s="25"/>
      <c r="U23" s="25"/>
      <c r="V23" s="25"/>
      <c r="W23" s="24"/>
      <c r="X23" s="24"/>
      <c r="Y23" s="24"/>
      <c r="Z23" s="24"/>
    </row>
    <row r="24" spans="1:26" x14ac:dyDescent="0.2">
      <c r="A24" s="11" t="s">
        <v>43</v>
      </c>
      <c r="B24" s="11" t="s">
        <v>37</v>
      </c>
      <c r="C24" s="11">
        <v>2</v>
      </c>
      <c r="D24" s="14"/>
      <c r="E24" s="14"/>
      <c r="F24" s="14"/>
      <c r="G24" s="14"/>
      <c r="H24" s="14"/>
      <c r="I24" s="14"/>
      <c r="J24" s="14"/>
      <c r="K24" s="14"/>
      <c r="L24" s="13">
        <v>50</v>
      </c>
      <c r="M24" s="12">
        <v>25</v>
      </c>
      <c r="N24" s="12">
        <v>25</v>
      </c>
      <c r="O24" s="13">
        <v>50</v>
      </c>
      <c r="P24" s="13"/>
      <c r="Q24" s="12"/>
      <c r="R24" s="12"/>
      <c r="S24" s="13"/>
      <c r="T24" s="14"/>
      <c r="U24" s="14"/>
      <c r="V24" s="14"/>
      <c r="W24" s="15"/>
      <c r="X24" s="15"/>
      <c r="Y24" s="15"/>
      <c r="Z24" s="15"/>
    </row>
    <row r="25" spans="1:26" x14ac:dyDescent="0.2">
      <c r="A25" s="11" t="s">
        <v>44</v>
      </c>
      <c r="B25" s="11" t="s">
        <v>37</v>
      </c>
      <c r="C25" s="11">
        <v>2</v>
      </c>
      <c r="D25" s="14"/>
      <c r="E25" s="14"/>
      <c r="F25" s="14"/>
      <c r="G25" s="14"/>
      <c r="H25" s="14"/>
      <c r="I25" s="14"/>
      <c r="J25" s="14"/>
      <c r="K25" s="14"/>
      <c r="L25" s="13"/>
      <c r="M25" s="12">
        <v>25</v>
      </c>
      <c r="N25" s="12">
        <v>25</v>
      </c>
      <c r="O25" s="13"/>
      <c r="P25" s="13"/>
      <c r="Q25" s="12">
        <v>50</v>
      </c>
      <c r="R25" s="12">
        <v>50</v>
      </c>
      <c r="S25" s="13"/>
      <c r="T25" s="14"/>
      <c r="U25" s="14"/>
      <c r="V25" s="14"/>
      <c r="W25" s="15"/>
      <c r="X25" s="15"/>
      <c r="Y25" s="15"/>
      <c r="Z25" s="15"/>
    </row>
    <row r="26" spans="1:26" x14ac:dyDescent="0.2">
      <c r="A26" s="17" t="s">
        <v>45</v>
      </c>
      <c r="B26" s="17" t="s">
        <v>37</v>
      </c>
      <c r="C26" s="17">
        <v>3</v>
      </c>
      <c r="D26" s="20"/>
      <c r="E26" s="20"/>
      <c r="F26" s="20"/>
      <c r="G26" s="20"/>
      <c r="H26" s="20"/>
      <c r="I26" s="20"/>
      <c r="J26" s="20"/>
      <c r="K26" s="20"/>
      <c r="L26" s="18">
        <v>25</v>
      </c>
      <c r="M26" s="18">
        <v>25</v>
      </c>
      <c r="N26" s="18">
        <v>25</v>
      </c>
      <c r="O26" s="18">
        <v>50</v>
      </c>
      <c r="P26" s="19"/>
      <c r="Q26" s="19"/>
      <c r="R26" s="19"/>
      <c r="S26" s="19"/>
      <c r="T26" s="20"/>
      <c r="U26" s="20"/>
      <c r="V26" s="20"/>
      <c r="W26" s="21"/>
      <c r="X26" s="21"/>
      <c r="Y26" s="21"/>
      <c r="Z26" s="21"/>
    </row>
    <row r="27" spans="1:26" x14ac:dyDescent="0.2">
      <c r="A27" s="10" t="s">
        <v>9</v>
      </c>
      <c r="B27" s="10" t="s">
        <v>8</v>
      </c>
      <c r="C27" s="10">
        <v>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29">
        <f>25/13</f>
        <v>1.9230769230769231</v>
      </c>
      <c r="U27" s="29">
        <f>25/9</f>
        <v>2.7777777777777777</v>
      </c>
      <c r="V27" s="30">
        <v>3.125</v>
      </c>
      <c r="W27" s="24"/>
      <c r="X27" s="24"/>
      <c r="Y27" s="24"/>
      <c r="Z27" s="24"/>
    </row>
    <row r="28" spans="1:26" x14ac:dyDescent="0.2">
      <c r="A28" s="10" t="s">
        <v>10</v>
      </c>
      <c r="B28" s="10" t="s">
        <v>8</v>
      </c>
      <c r="C28" s="10">
        <v>1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9">
        <f t="shared" ref="T28:T39" si="3">25/13</f>
        <v>1.9230769230769231</v>
      </c>
      <c r="U28" s="29">
        <f t="shared" ref="U28:U35" si="4">25/9</f>
        <v>2.7777777777777777</v>
      </c>
      <c r="V28" s="30"/>
      <c r="W28" s="24"/>
      <c r="X28" s="24"/>
      <c r="Y28" s="24"/>
      <c r="Z28" s="24"/>
    </row>
    <row r="29" spans="1:26" x14ac:dyDescent="0.2">
      <c r="A29" s="10" t="s">
        <v>11</v>
      </c>
      <c r="B29" s="10" t="s">
        <v>8</v>
      </c>
      <c r="C29" s="10">
        <v>1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29">
        <f t="shared" si="3"/>
        <v>1.9230769230769231</v>
      </c>
      <c r="U29" s="29">
        <f t="shared" si="4"/>
        <v>2.7777777777777777</v>
      </c>
      <c r="V29" s="30">
        <v>3.125</v>
      </c>
      <c r="W29" s="24"/>
      <c r="X29" s="24"/>
      <c r="Y29" s="24"/>
      <c r="Z29" s="24"/>
    </row>
    <row r="30" spans="1:26" x14ac:dyDescent="0.2">
      <c r="A30" s="10" t="s">
        <v>12</v>
      </c>
      <c r="B30" s="10" t="s">
        <v>8</v>
      </c>
      <c r="C30" s="10">
        <v>1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9">
        <f t="shared" si="3"/>
        <v>1.9230769230769231</v>
      </c>
      <c r="U30" s="29">
        <f t="shared" si="4"/>
        <v>2.7777777777777777</v>
      </c>
      <c r="V30" s="30">
        <v>3.125</v>
      </c>
      <c r="W30" s="24"/>
      <c r="X30" s="24"/>
      <c r="Y30" s="24"/>
      <c r="Z30" s="24"/>
    </row>
    <row r="31" spans="1:26" x14ac:dyDescent="0.2">
      <c r="A31" s="10" t="s">
        <v>13</v>
      </c>
      <c r="B31" s="10" t="s">
        <v>8</v>
      </c>
      <c r="C31" s="10">
        <v>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29">
        <f t="shared" si="3"/>
        <v>1.9230769230769231</v>
      </c>
      <c r="U31" s="29">
        <f t="shared" si="4"/>
        <v>2.7777777777777777</v>
      </c>
      <c r="V31" s="30">
        <v>3.125</v>
      </c>
      <c r="W31" s="24"/>
      <c r="X31" s="24"/>
      <c r="Y31" s="24"/>
      <c r="Z31" s="24"/>
    </row>
    <row r="32" spans="1:26" x14ac:dyDescent="0.2">
      <c r="A32" s="10" t="s">
        <v>14</v>
      </c>
      <c r="B32" s="10" t="s">
        <v>8</v>
      </c>
      <c r="C32" s="10">
        <v>1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9">
        <f t="shared" si="3"/>
        <v>1.9230769230769231</v>
      </c>
      <c r="U32" s="29">
        <f t="shared" si="4"/>
        <v>2.7777777777777777</v>
      </c>
      <c r="V32" s="30">
        <v>3.125</v>
      </c>
      <c r="W32" s="24"/>
      <c r="X32" s="24"/>
      <c r="Y32" s="24"/>
      <c r="Z32" s="24"/>
    </row>
    <row r="33" spans="1:26" x14ac:dyDescent="0.2">
      <c r="A33" s="10" t="s">
        <v>15</v>
      </c>
      <c r="B33" s="10" t="s">
        <v>8</v>
      </c>
      <c r="C33" s="10">
        <v>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29">
        <f t="shared" si="3"/>
        <v>1.9230769230769231</v>
      </c>
      <c r="U33" s="29">
        <f t="shared" si="4"/>
        <v>2.7777777777777777</v>
      </c>
      <c r="V33" s="30">
        <v>3.125</v>
      </c>
      <c r="W33" s="24"/>
      <c r="X33" s="24"/>
      <c r="Y33" s="24"/>
      <c r="Z33" s="24"/>
    </row>
    <row r="34" spans="1:26" x14ac:dyDescent="0.2">
      <c r="A34" s="10" t="s">
        <v>16</v>
      </c>
      <c r="B34" s="10" t="s">
        <v>8</v>
      </c>
      <c r="C34" s="10">
        <v>1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9">
        <f t="shared" si="3"/>
        <v>1.9230769230769231</v>
      </c>
      <c r="U34" s="29">
        <f t="shared" si="4"/>
        <v>2.7777777777777777</v>
      </c>
      <c r="V34" s="30">
        <v>3.125</v>
      </c>
      <c r="W34" s="24"/>
      <c r="X34" s="24"/>
      <c r="Y34" s="24"/>
      <c r="Z34" s="24"/>
    </row>
    <row r="35" spans="1:26" x14ac:dyDescent="0.2">
      <c r="A35" s="10" t="s">
        <v>17</v>
      </c>
      <c r="B35" s="10" t="s">
        <v>8</v>
      </c>
      <c r="C35" s="10">
        <v>1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29">
        <f t="shared" si="3"/>
        <v>1.9230769230769231</v>
      </c>
      <c r="U35" s="29">
        <f t="shared" si="4"/>
        <v>2.7777777777777777</v>
      </c>
      <c r="V35" s="30">
        <v>3.125</v>
      </c>
      <c r="W35" s="24"/>
      <c r="X35" s="24"/>
      <c r="Y35" s="24"/>
      <c r="Z35" s="24"/>
    </row>
    <row r="36" spans="1:26" x14ac:dyDescent="0.2">
      <c r="A36" s="10" t="s">
        <v>18</v>
      </c>
      <c r="B36" s="10" t="s">
        <v>8</v>
      </c>
      <c r="C36" s="10">
        <v>1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9">
        <f t="shared" si="3"/>
        <v>1.9230769230769231</v>
      </c>
      <c r="U36" s="31"/>
      <c r="V36" s="30"/>
      <c r="W36" s="24"/>
      <c r="X36" s="24"/>
      <c r="Y36" s="24"/>
      <c r="Z36" s="24"/>
    </row>
    <row r="37" spans="1:26" x14ac:dyDescent="0.2">
      <c r="A37" s="10" t="s">
        <v>19</v>
      </c>
      <c r="B37" s="10" t="s">
        <v>8</v>
      </c>
      <c r="C37" s="10">
        <v>1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29">
        <f t="shared" si="3"/>
        <v>1.9230769230769231</v>
      </c>
      <c r="U37" s="31"/>
      <c r="V37" s="32"/>
      <c r="W37" s="24"/>
      <c r="X37" s="24"/>
      <c r="Y37" s="24"/>
      <c r="Z37" s="24"/>
    </row>
    <row r="38" spans="1:26" x14ac:dyDescent="0.2">
      <c r="A38" s="10" t="s">
        <v>20</v>
      </c>
      <c r="B38" s="10" t="s">
        <v>8</v>
      </c>
      <c r="C38" s="10">
        <v>1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9">
        <f t="shared" si="3"/>
        <v>1.9230769230769231</v>
      </c>
      <c r="U38" s="31"/>
      <c r="V38" s="32"/>
      <c r="W38" s="24"/>
      <c r="X38" s="24"/>
      <c r="Y38" s="24"/>
      <c r="Z38" s="24"/>
    </row>
    <row r="39" spans="1:26" x14ac:dyDescent="0.2">
      <c r="A39" s="10" t="s">
        <v>21</v>
      </c>
      <c r="B39" s="10" t="s">
        <v>8</v>
      </c>
      <c r="C39" s="10">
        <v>1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29">
        <f t="shared" si="3"/>
        <v>1.9230769230769231</v>
      </c>
      <c r="U39" s="31"/>
      <c r="V39" s="32"/>
      <c r="W39" s="24"/>
      <c r="X39" s="24"/>
      <c r="Y39" s="24"/>
      <c r="Z39" s="24"/>
    </row>
    <row r="40" spans="1:26" x14ac:dyDescent="0.2">
      <c r="A40" s="11" t="s">
        <v>22</v>
      </c>
      <c r="B40" s="11" t="s">
        <v>8</v>
      </c>
      <c r="C40" s="11">
        <v>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33">
        <f>50/3</f>
        <v>16.666666666666668</v>
      </c>
      <c r="U40" s="33">
        <f t="shared" ref="U40:V42" si="5">50/3</f>
        <v>16.666666666666668</v>
      </c>
      <c r="V40" s="33">
        <f t="shared" si="5"/>
        <v>16.666666666666668</v>
      </c>
      <c r="W40" s="15"/>
      <c r="X40" s="15"/>
      <c r="Y40" s="15"/>
      <c r="Z40" s="15"/>
    </row>
    <row r="41" spans="1:26" x14ac:dyDescent="0.2">
      <c r="A41" s="11" t="s">
        <v>23</v>
      </c>
      <c r="B41" s="11" t="s">
        <v>8</v>
      </c>
      <c r="C41" s="11">
        <v>2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33">
        <f>50/3</f>
        <v>16.666666666666668</v>
      </c>
      <c r="U41" s="33">
        <f t="shared" si="5"/>
        <v>16.666666666666668</v>
      </c>
      <c r="V41" s="33">
        <f t="shared" si="5"/>
        <v>16.666666666666668</v>
      </c>
      <c r="W41" s="15"/>
      <c r="X41" s="15"/>
      <c r="Y41" s="15"/>
      <c r="Z41" s="15"/>
    </row>
    <row r="42" spans="1:26" x14ac:dyDescent="0.2">
      <c r="A42" s="11" t="s">
        <v>24</v>
      </c>
      <c r="B42" s="11" t="s">
        <v>8</v>
      </c>
      <c r="C42" s="11">
        <v>2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33">
        <f>50/3</f>
        <v>16.666666666666668</v>
      </c>
      <c r="U42" s="33">
        <f t="shared" si="5"/>
        <v>16.666666666666668</v>
      </c>
      <c r="V42" s="33">
        <f t="shared" si="5"/>
        <v>16.666666666666668</v>
      </c>
      <c r="W42" s="15"/>
      <c r="X42" s="15"/>
      <c r="Y42" s="15"/>
      <c r="Z42" s="15"/>
    </row>
    <row r="43" spans="1:26" x14ac:dyDescent="0.2">
      <c r="A43" s="17" t="s">
        <v>25</v>
      </c>
      <c r="B43" s="17" t="s">
        <v>8</v>
      </c>
      <c r="C43" s="17">
        <v>3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34">
        <f>25/7</f>
        <v>3.5714285714285716</v>
      </c>
      <c r="U43" s="34">
        <v>25</v>
      </c>
      <c r="V43" s="34">
        <v>25</v>
      </c>
      <c r="W43" s="21"/>
      <c r="X43" s="21"/>
      <c r="Y43" s="21"/>
      <c r="Z43" s="21"/>
    </row>
    <row r="44" spans="1:26" x14ac:dyDescent="0.2">
      <c r="A44" s="17" t="s">
        <v>28</v>
      </c>
      <c r="B44" s="17" t="s">
        <v>8</v>
      </c>
      <c r="C44" s="17">
        <v>3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34">
        <f t="shared" ref="T44:T49" si="6">25/7</f>
        <v>3.5714285714285716</v>
      </c>
      <c r="U44" s="35"/>
      <c r="V44" s="35"/>
      <c r="W44" s="21"/>
      <c r="X44" s="21"/>
      <c r="Y44" s="21"/>
      <c r="Z44" s="21"/>
    </row>
    <row r="45" spans="1:26" x14ac:dyDescent="0.2">
      <c r="A45" s="17" t="s">
        <v>26</v>
      </c>
      <c r="B45" s="17" t="s">
        <v>8</v>
      </c>
      <c r="C45" s="17">
        <v>3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34">
        <f t="shared" si="6"/>
        <v>3.5714285714285716</v>
      </c>
      <c r="U45" s="35"/>
      <c r="V45" s="35"/>
      <c r="W45" s="21"/>
      <c r="X45" s="21"/>
      <c r="Y45" s="21"/>
      <c r="Z45" s="21"/>
    </row>
    <row r="46" spans="1:26" x14ac:dyDescent="0.2">
      <c r="A46" s="17" t="s">
        <v>27</v>
      </c>
      <c r="B46" s="17" t="s">
        <v>8</v>
      </c>
      <c r="C46" s="17">
        <v>3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34">
        <f t="shared" si="6"/>
        <v>3.5714285714285716</v>
      </c>
      <c r="U46" s="35"/>
      <c r="V46" s="35"/>
      <c r="W46" s="21"/>
      <c r="X46" s="21"/>
      <c r="Y46" s="21"/>
      <c r="Z46" s="21"/>
    </row>
    <row r="47" spans="1:26" x14ac:dyDescent="0.2">
      <c r="A47" s="17" t="s">
        <v>29</v>
      </c>
      <c r="B47" s="17" t="s">
        <v>8</v>
      </c>
      <c r="C47" s="17">
        <v>3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34">
        <f t="shared" si="6"/>
        <v>3.5714285714285716</v>
      </c>
      <c r="U47" s="35"/>
      <c r="V47" s="35"/>
      <c r="W47" s="21"/>
      <c r="X47" s="21"/>
      <c r="Y47" s="21"/>
      <c r="Z47" s="21"/>
    </row>
    <row r="48" spans="1:26" x14ac:dyDescent="0.2">
      <c r="A48" s="17" t="s">
        <v>30</v>
      </c>
      <c r="B48" s="17" t="s">
        <v>8</v>
      </c>
      <c r="C48" s="17">
        <v>3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34">
        <f t="shared" si="6"/>
        <v>3.5714285714285716</v>
      </c>
      <c r="U48" s="35"/>
      <c r="V48" s="35"/>
      <c r="W48" s="21"/>
      <c r="X48" s="21"/>
      <c r="Y48" s="21"/>
      <c r="Z48" s="21"/>
    </row>
    <row r="49" spans="1:26" x14ac:dyDescent="0.2">
      <c r="A49" s="17" t="s">
        <v>31</v>
      </c>
      <c r="B49" s="17" t="s">
        <v>8</v>
      </c>
      <c r="C49" s="17">
        <v>3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34">
        <f t="shared" si="6"/>
        <v>3.5714285714285716</v>
      </c>
      <c r="U49" s="35"/>
      <c r="V49" s="35"/>
      <c r="W49" s="21"/>
      <c r="X49" s="21"/>
      <c r="Y49" s="21"/>
      <c r="Z49" s="21"/>
    </row>
    <row r="50" spans="1:26" x14ac:dyDescent="0.2">
      <c r="A50" s="10" t="s">
        <v>104</v>
      </c>
      <c r="B50" s="10" t="s">
        <v>32</v>
      </c>
      <c r="C50" s="10">
        <v>1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>
        <f>25/6</f>
        <v>4.166666666666667</v>
      </c>
      <c r="X50" s="24">
        <f t="shared" ref="X50:X55" si="7">25/6</f>
        <v>4.166666666666667</v>
      </c>
      <c r="Y50" s="24"/>
      <c r="Z50" s="24"/>
    </row>
    <row r="51" spans="1:26" x14ac:dyDescent="0.2">
      <c r="A51" s="10" t="s">
        <v>105</v>
      </c>
      <c r="B51" s="10" t="s">
        <v>32</v>
      </c>
      <c r="C51" s="10">
        <v>1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>
        <f t="shared" ref="W51:W55" si="8">25/6</f>
        <v>4.166666666666667</v>
      </c>
      <c r="X51" s="24">
        <f t="shared" si="7"/>
        <v>4.166666666666667</v>
      </c>
      <c r="Y51" s="24"/>
      <c r="Z51" s="24"/>
    </row>
    <row r="52" spans="1:26" x14ac:dyDescent="0.2">
      <c r="A52" s="10" t="s">
        <v>106</v>
      </c>
      <c r="B52" s="10" t="s">
        <v>32</v>
      </c>
      <c r="C52" s="10">
        <v>1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>
        <f t="shared" si="8"/>
        <v>4.166666666666667</v>
      </c>
      <c r="X52" s="24">
        <f t="shared" si="7"/>
        <v>4.166666666666667</v>
      </c>
      <c r="Y52" s="24"/>
      <c r="Z52" s="24"/>
    </row>
    <row r="53" spans="1:26" x14ac:dyDescent="0.2">
      <c r="A53" s="10" t="s">
        <v>107</v>
      </c>
      <c r="B53" s="10" t="s">
        <v>32</v>
      </c>
      <c r="C53" s="10">
        <v>1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>
        <f t="shared" si="8"/>
        <v>4.166666666666667</v>
      </c>
      <c r="X53" s="24">
        <f t="shared" si="7"/>
        <v>4.166666666666667</v>
      </c>
      <c r="Y53" s="24"/>
      <c r="Z53" s="24"/>
    </row>
    <row r="54" spans="1:26" x14ac:dyDescent="0.2">
      <c r="A54" s="10" t="s">
        <v>108</v>
      </c>
      <c r="B54" s="10" t="s">
        <v>32</v>
      </c>
      <c r="C54" s="10">
        <v>1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>
        <f t="shared" si="8"/>
        <v>4.166666666666667</v>
      </c>
      <c r="X54" s="24">
        <f t="shared" si="7"/>
        <v>4.166666666666667</v>
      </c>
      <c r="Y54" s="24"/>
      <c r="Z54" s="24"/>
    </row>
    <row r="55" spans="1:26" x14ac:dyDescent="0.2">
      <c r="A55" s="10" t="s">
        <v>109</v>
      </c>
      <c r="B55" s="10" t="s">
        <v>32</v>
      </c>
      <c r="C55" s="10">
        <v>1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>
        <f t="shared" si="8"/>
        <v>4.166666666666667</v>
      </c>
      <c r="X55" s="24">
        <f t="shared" si="7"/>
        <v>4.166666666666667</v>
      </c>
      <c r="Y55" s="24"/>
      <c r="Z55" s="24"/>
    </row>
    <row r="56" spans="1:26" x14ac:dyDescent="0.2">
      <c r="A56" s="11" t="s">
        <v>110</v>
      </c>
      <c r="B56" s="11" t="s">
        <v>32</v>
      </c>
      <c r="C56" s="11">
        <v>2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>
        <v>25</v>
      </c>
      <c r="X56" s="15">
        <v>25</v>
      </c>
      <c r="Y56" s="15"/>
      <c r="Z56" s="15"/>
    </row>
    <row r="57" spans="1:26" x14ac:dyDescent="0.2">
      <c r="A57" s="11" t="s">
        <v>111</v>
      </c>
      <c r="B57" s="11" t="s">
        <v>32</v>
      </c>
      <c r="C57" s="11">
        <v>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>
        <v>25</v>
      </c>
      <c r="X57" s="15">
        <v>25</v>
      </c>
      <c r="Y57" s="15"/>
      <c r="Z57" s="15"/>
    </row>
    <row r="58" spans="1:26" x14ac:dyDescent="0.2">
      <c r="A58" s="17" t="s">
        <v>112</v>
      </c>
      <c r="B58" s="17" t="s">
        <v>32</v>
      </c>
      <c r="C58" s="17">
        <v>3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>
        <f>25/4</f>
        <v>6.25</v>
      </c>
      <c r="X58" s="21">
        <f>25/3</f>
        <v>8.3333333333333339</v>
      </c>
      <c r="Y58" s="21"/>
      <c r="Z58" s="21"/>
    </row>
    <row r="59" spans="1:26" x14ac:dyDescent="0.2">
      <c r="A59" s="17" t="s">
        <v>113</v>
      </c>
      <c r="B59" s="17" t="s">
        <v>32</v>
      </c>
      <c r="C59" s="17">
        <v>3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>
        <f t="shared" ref="W59:W61" si="9">25/4</f>
        <v>6.25</v>
      </c>
      <c r="X59" s="21"/>
      <c r="Y59" s="21"/>
      <c r="Z59" s="21"/>
    </row>
    <row r="60" spans="1:26" x14ac:dyDescent="0.2">
      <c r="A60" s="17" t="s">
        <v>114</v>
      </c>
      <c r="B60" s="17" t="s">
        <v>32</v>
      </c>
      <c r="C60" s="17">
        <v>3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>
        <f t="shared" si="9"/>
        <v>6.25</v>
      </c>
      <c r="X60" s="21">
        <f t="shared" ref="X60:X61" si="10">25/3</f>
        <v>8.3333333333333339</v>
      </c>
      <c r="Y60" s="21"/>
      <c r="Z60" s="21"/>
    </row>
    <row r="61" spans="1:26" x14ac:dyDescent="0.2">
      <c r="A61" s="17" t="s">
        <v>115</v>
      </c>
      <c r="B61" s="17" t="s">
        <v>32</v>
      </c>
      <c r="C61" s="17">
        <v>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>
        <f t="shared" si="9"/>
        <v>6.25</v>
      </c>
      <c r="X61" s="21">
        <f t="shared" si="10"/>
        <v>8.3333333333333339</v>
      </c>
      <c r="Y61" s="21"/>
      <c r="Z61" s="21"/>
    </row>
    <row r="62" spans="1:26" x14ac:dyDescent="0.2">
      <c r="A62" s="36" t="s">
        <v>116</v>
      </c>
      <c r="B62" s="10" t="s">
        <v>34</v>
      </c>
      <c r="C62" s="10">
        <v>1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>
        <v>50</v>
      </c>
      <c r="Z62" s="24"/>
    </row>
    <row r="63" spans="1:26" x14ac:dyDescent="0.2">
      <c r="A63" s="37" t="s">
        <v>117</v>
      </c>
      <c r="B63" s="11" t="s">
        <v>34</v>
      </c>
      <c r="C63" s="11">
        <v>2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>
        <v>10</v>
      </c>
      <c r="Z63" s="15"/>
    </row>
    <row r="64" spans="1:26" x14ac:dyDescent="0.2">
      <c r="A64" s="37" t="s">
        <v>118</v>
      </c>
      <c r="B64" s="11" t="s">
        <v>34</v>
      </c>
      <c r="C64" s="11">
        <v>2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>
        <v>10</v>
      </c>
      <c r="Z64" s="15"/>
    </row>
    <row r="65" spans="1:26" x14ac:dyDescent="0.2">
      <c r="A65" s="37" t="s">
        <v>119</v>
      </c>
      <c r="B65" s="11" t="s">
        <v>34</v>
      </c>
      <c r="C65" s="11">
        <v>2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>
        <v>10</v>
      </c>
      <c r="Z65" s="15"/>
    </row>
    <row r="66" spans="1:26" x14ac:dyDescent="0.2">
      <c r="A66" s="37" t="s">
        <v>120</v>
      </c>
      <c r="B66" s="11" t="s">
        <v>34</v>
      </c>
      <c r="C66" s="11">
        <v>2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>
        <v>10</v>
      </c>
      <c r="Z66" s="15"/>
    </row>
    <row r="67" spans="1:26" x14ac:dyDescent="0.2">
      <c r="A67" s="37" t="s">
        <v>121</v>
      </c>
      <c r="B67" s="11" t="s">
        <v>34</v>
      </c>
      <c r="C67" s="11">
        <v>2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>
        <v>10</v>
      </c>
      <c r="Z67" s="15"/>
    </row>
    <row r="68" spans="1:26" x14ac:dyDescent="0.2">
      <c r="A68" s="38" t="s">
        <v>52</v>
      </c>
      <c r="B68" s="38" t="s">
        <v>34</v>
      </c>
      <c r="C68" s="38">
        <v>3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>
        <v>0</v>
      </c>
      <c r="Z68" s="38"/>
    </row>
    <row r="69" spans="1:26" x14ac:dyDescent="0.2">
      <c r="A69" s="36" t="s">
        <v>122</v>
      </c>
      <c r="B69" s="10" t="s">
        <v>35</v>
      </c>
      <c r="C69" s="10">
        <v>1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39">
        <f>25/7</f>
        <v>3.5714285714285716</v>
      </c>
    </row>
    <row r="70" spans="1:26" x14ac:dyDescent="0.2">
      <c r="A70" s="36" t="s">
        <v>123</v>
      </c>
      <c r="B70" s="10" t="s">
        <v>35</v>
      </c>
      <c r="C70" s="10">
        <v>1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39">
        <f t="shared" ref="Z70:Z75" si="11">25/7</f>
        <v>3.5714285714285716</v>
      </c>
    </row>
    <row r="71" spans="1:26" x14ac:dyDescent="0.2">
      <c r="A71" s="36" t="s">
        <v>124</v>
      </c>
      <c r="B71" s="10" t="s">
        <v>35</v>
      </c>
      <c r="C71" s="10">
        <v>1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39">
        <f t="shared" si="11"/>
        <v>3.5714285714285716</v>
      </c>
    </row>
    <row r="72" spans="1:26" x14ac:dyDescent="0.2">
      <c r="A72" s="36" t="s">
        <v>125</v>
      </c>
      <c r="B72" s="10" t="s">
        <v>35</v>
      </c>
      <c r="C72" s="10">
        <v>1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39">
        <f t="shared" si="11"/>
        <v>3.5714285714285716</v>
      </c>
    </row>
    <row r="73" spans="1:26" x14ac:dyDescent="0.2">
      <c r="A73" s="36" t="s">
        <v>126</v>
      </c>
      <c r="B73" s="10" t="s">
        <v>35</v>
      </c>
      <c r="C73" s="10">
        <v>1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39">
        <f t="shared" si="11"/>
        <v>3.5714285714285716</v>
      </c>
    </row>
    <row r="74" spans="1:26" x14ac:dyDescent="0.2">
      <c r="A74" s="36" t="s">
        <v>127</v>
      </c>
      <c r="B74" s="10" t="s">
        <v>35</v>
      </c>
      <c r="C74" s="10">
        <v>1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39">
        <f t="shared" si="11"/>
        <v>3.5714285714285716</v>
      </c>
    </row>
    <row r="75" spans="1:26" x14ac:dyDescent="0.2">
      <c r="A75" s="36" t="s">
        <v>128</v>
      </c>
      <c r="B75" s="10" t="s">
        <v>35</v>
      </c>
      <c r="C75" s="10">
        <v>1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39">
        <f t="shared" si="11"/>
        <v>3.5714285714285716</v>
      </c>
    </row>
    <row r="76" spans="1:26" x14ac:dyDescent="0.2">
      <c r="A76" s="37" t="s">
        <v>129</v>
      </c>
      <c r="B76" s="11" t="s">
        <v>35</v>
      </c>
      <c r="C76" s="11">
        <v>2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>
        <f>50/7</f>
        <v>7.1428571428571432</v>
      </c>
    </row>
    <row r="77" spans="1:26" x14ac:dyDescent="0.2">
      <c r="A77" s="37" t="s">
        <v>130</v>
      </c>
      <c r="B77" s="11" t="s">
        <v>35</v>
      </c>
      <c r="C77" s="11">
        <v>2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>
        <f t="shared" ref="Z77:Z82" si="12">50/7</f>
        <v>7.1428571428571432</v>
      </c>
    </row>
    <row r="78" spans="1:26" x14ac:dyDescent="0.2">
      <c r="A78" s="37" t="s">
        <v>131</v>
      </c>
      <c r="B78" s="11" t="s">
        <v>35</v>
      </c>
      <c r="C78" s="11">
        <v>2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>
        <f t="shared" si="12"/>
        <v>7.1428571428571432</v>
      </c>
    </row>
    <row r="79" spans="1:26" x14ac:dyDescent="0.2">
      <c r="A79" s="37" t="s">
        <v>132</v>
      </c>
      <c r="B79" s="11" t="s">
        <v>35</v>
      </c>
      <c r="C79" s="11">
        <v>2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>
        <f t="shared" si="12"/>
        <v>7.1428571428571432</v>
      </c>
    </row>
    <row r="80" spans="1:26" x14ac:dyDescent="0.2">
      <c r="A80" s="37" t="s">
        <v>133</v>
      </c>
      <c r="B80" s="11" t="s">
        <v>35</v>
      </c>
      <c r="C80" s="11">
        <v>2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>
        <f t="shared" si="12"/>
        <v>7.1428571428571432</v>
      </c>
    </row>
    <row r="81" spans="1:26" x14ac:dyDescent="0.2">
      <c r="A81" s="37" t="s">
        <v>134</v>
      </c>
      <c r="B81" s="11" t="s">
        <v>35</v>
      </c>
      <c r="C81" s="11">
        <v>2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>
        <f t="shared" si="12"/>
        <v>7.1428571428571432</v>
      </c>
    </row>
    <row r="82" spans="1:26" x14ac:dyDescent="0.2">
      <c r="A82" s="37" t="s">
        <v>36</v>
      </c>
      <c r="B82" s="11" t="s">
        <v>35</v>
      </c>
      <c r="C82" s="11">
        <v>2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>
        <f t="shared" si="12"/>
        <v>7.1428571428571432</v>
      </c>
    </row>
    <row r="83" spans="1:26" x14ac:dyDescent="0.2">
      <c r="A83" s="40" t="s">
        <v>135</v>
      </c>
      <c r="B83" s="17" t="s">
        <v>35</v>
      </c>
      <c r="C83" s="17">
        <v>3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>
        <f>25/3</f>
        <v>8.3333333333333339</v>
      </c>
    </row>
    <row r="84" spans="1:26" x14ac:dyDescent="0.2">
      <c r="A84" s="40" t="s">
        <v>136</v>
      </c>
      <c r="B84" s="17" t="s">
        <v>35</v>
      </c>
      <c r="C84" s="17">
        <v>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>
        <f t="shared" ref="Z84:Z85" si="13">25/3</f>
        <v>8.3333333333333339</v>
      </c>
    </row>
    <row r="85" spans="1:26" x14ac:dyDescent="0.2">
      <c r="A85" s="40" t="s">
        <v>137</v>
      </c>
      <c r="B85" s="17" t="s">
        <v>35</v>
      </c>
      <c r="C85" s="17">
        <v>3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>
        <f t="shared" si="13"/>
        <v>8.3333333333333339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4971C-DC0E-4347-AA85-C48E93645E29}">
  <dimension ref="B1:E150"/>
  <sheetViews>
    <sheetView tabSelected="1" workbookViewId="0">
      <selection activeCell="B76" sqref="B76"/>
    </sheetView>
  </sheetViews>
  <sheetFormatPr baseColWidth="10" defaultColWidth="8.83203125" defaultRowHeight="15" x14ac:dyDescent="0.2"/>
  <cols>
    <col min="1" max="1" width="8.83203125" style="1"/>
    <col min="2" max="2" width="14.83203125" style="1" customWidth="1"/>
    <col min="3" max="3" width="32.83203125" style="1" customWidth="1"/>
    <col min="4" max="4" width="21.5" style="1" customWidth="1"/>
    <col min="5" max="5" width="12.1640625" style="1" bestFit="1" customWidth="1"/>
    <col min="6" max="16384" width="8.83203125" style="1"/>
  </cols>
  <sheetData>
    <row r="1" spans="2:5" ht="16" thickBot="1" x14ac:dyDescent="0.25"/>
    <row r="2" spans="2:5" ht="16" x14ac:dyDescent="0.2">
      <c r="B2" s="41" t="s">
        <v>2</v>
      </c>
      <c r="C2" s="42"/>
      <c r="D2" s="42"/>
      <c r="E2" s="43"/>
    </row>
    <row r="3" spans="2:5" ht="16" x14ac:dyDescent="0.2">
      <c r="B3" s="44" t="s">
        <v>138</v>
      </c>
      <c r="C3" s="45" t="s">
        <v>139</v>
      </c>
      <c r="E3" s="46"/>
    </row>
    <row r="4" spans="2:5" ht="16" x14ac:dyDescent="0.2">
      <c r="B4" s="47"/>
      <c r="C4" s="45" t="s">
        <v>140</v>
      </c>
      <c r="D4" s="45" t="s">
        <v>141</v>
      </c>
      <c r="E4" s="46" t="s">
        <v>142</v>
      </c>
    </row>
    <row r="5" spans="2:5" ht="16" x14ac:dyDescent="0.2">
      <c r="B5" s="47"/>
      <c r="C5" s="45" t="s">
        <v>143</v>
      </c>
      <c r="D5" s="45" t="s">
        <v>141</v>
      </c>
      <c r="E5" s="46" t="s">
        <v>142</v>
      </c>
    </row>
    <row r="6" spans="2:5" ht="16" x14ac:dyDescent="0.2">
      <c r="B6" s="47"/>
      <c r="C6" s="45" t="s">
        <v>144</v>
      </c>
      <c r="D6" s="45" t="s">
        <v>141</v>
      </c>
      <c r="E6" s="46" t="s">
        <v>142</v>
      </c>
    </row>
    <row r="7" spans="2:5" ht="16" x14ac:dyDescent="0.2">
      <c r="B7" s="47"/>
      <c r="C7" s="45" t="s">
        <v>145</v>
      </c>
      <c r="D7" s="45" t="s">
        <v>141</v>
      </c>
      <c r="E7" s="46" t="s">
        <v>142</v>
      </c>
    </row>
    <row r="8" spans="2:5" ht="16" x14ac:dyDescent="0.2">
      <c r="B8" s="47"/>
      <c r="C8" s="45" t="s">
        <v>146</v>
      </c>
      <c r="D8" s="45" t="s">
        <v>141</v>
      </c>
      <c r="E8" s="46" t="s">
        <v>142</v>
      </c>
    </row>
    <row r="9" spans="2:5" ht="16" x14ac:dyDescent="0.2">
      <c r="B9" s="47"/>
      <c r="C9" s="45" t="s">
        <v>147</v>
      </c>
      <c r="D9" s="45" t="s">
        <v>141</v>
      </c>
      <c r="E9" s="46" t="s">
        <v>142</v>
      </c>
    </row>
    <row r="10" spans="2:5" ht="16" x14ac:dyDescent="0.2">
      <c r="B10" s="47"/>
      <c r="C10" s="45" t="s">
        <v>148</v>
      </c>
      <c r="D10" s="45" t="s">
        <v>141</v>
      </c>
      <c r="E10" s="46" t="s">
        <v>142</v>
      </c>
    </row>
    <row r="11" spans="2:5" ht="16" x14ac:dyDescent="0.2">
      <c r="B11" s="47"/>
      <c r="C11" s="45" t="s">
        <v>149</v>
      </c>
      <c r="D11" s="45" t="s">
        <v>141</v>
      </c>
      <c r="E11" s="46" t="s">
        <v>142</v>
      </c>
    </row>
    <row r="12" spans="2:5" ht="16" x14ac:dyDescent="0.2">
      <c r="B12" s="47"/>
      <c r="C12" s="45" t="s">
        <v>150</v>
      </c>
      <c r="D12" s="45" t="s">
        <v>141</v>
      </c>
      <c r="E12" s="48" t="s">
        <v>151</v>
      </c>
    </row>
    <row r="13" spans="2:5" ht="16" x14ac:dyDescent="0.2">
      <c r="B13" s="47"/>
      <c r="C13" s="45" t="s">
        <v>152</v>
      </c>
      <c r="D13" s="45"/>
      <c r="E13" s="48" t="s">
        <v>153</v>
      </c>
    </row>
    <row r="14" spans="2:5" ht="16" x14ac:dyDescent="0.2">
      <c r="B14" s="47"/>
      <c r="C14" s="45" t="s">
        <v>154</v>
      </c>
      <c r="D14" s="45"/>
      <c r="E14" s="46"/>
    </row>
    <row r="15" spans="2:5" x14ac:dyDescent="0.2">
      <c r="B15" s="47"/>
      <c r="E15" s="46"/>
    </row>
    <row r="16" spans="2:5" ht="16" x14ac:dyDescent="0.2">
      <c r="B16" s="47" t="s">
        <v>155</v>
      </c>
      <c r="C16" s="1" t="s">
        <v>139</v>
      </c>
      <c r="D16" s="45"/>
      <c r="E16" s="46"/>
    </row>
    <row r="17" spans="2:5" ht="16" x14ac:dyDescent="0.2">
      <c r="B17" s="47"/>
      <c r="C17" s="45" t="s">
        <v>156</v>
      </c>
      <c r="D17" s="45" t="s">
        <v>141</v>
      </c>
      <c r="E17" s="46" t="s">
        <v>142</v>
      </c>
    </row>
    <row r="18" spans="2:5" ht="16" x14ac:dyDescent="0.2">
      <c r="B18" s="47"/>
      <c r="C18" s="45" t="s">
        <v>157</v>
      </c>
      <c r="D18" s="45" t="s">
        <v>141</v>
      </c>
      <c r="E18" s="46" t="s">
        <v>142</v>
      </c>
    </row>
    <row r="19" spans="2:5" ht="16" x14ac:dyDescent="0.2">
      <c r="B19" s="47"/>
      <c r="C19" s="45" t="s">
        <v>158</v>
      </c>
      <c r="D19" s="45" t="s">
        <v>141</v>
      </c>
      <c r="E19" s="46" t="s">
        <v>142</v>
      </c>
    </row>
    <row r="20" spans="2:5" ht="16" x14ac:dyDescent="0.2">
      <c r="B20" s="47"/>
      <c r="C20" s="45" t="s">
        <v>159</v>
      </c>
      <c r="D20" s="45" t="s">
        <v>141</v>
      </c>
      <c r="E20" s="46" t="s">
        <v>142</v>
      </c>
    </row>
    <row r="21" spans="2:5" ht="16" x14ac:dyDescent="0.2">
      <c r="B21" s="47"/>
      <c r="C21" s="45" t="s">
        <v>160</v>
      </c>
      <c r="D21" s="45" t="s">
        <v>141</v>
      </c>
      <c r="E21" s="46" t="s">
        <v>142</v>
      </c>
    </row>
    <row r="22" spans="2:5" ht="16" x14ac:dyDescent="0.2">
      <c r="B22" s="47"/>
      <c r="C22" s="45" t="s">
        <v>161</v>
      </c>
      <c r="D22" s="45" t="s">
        <v>141</v>
      </c>
      <c r="E22" s="46" t="s">
        <v>142</v>
      </c>
    </row>
    <row r="23" spans="2:5" ht="16" x14ac:dyDescent="0.2">
      <c r="B23" s="47"/>
      <c r="C23" s="45" t="s">
        <v>162</v>
      </c>
      <c r="D23" s="45" t="s">
        <v>141</v>
      </c>
      <c r="E23" s="46" t="s">
        <v>142</v>
      </c>
    </row>
    <row r="24" spans="2:5" ht="16" x14ac:dyDescent="0.2">
      <c r="B24" s="47"/>
      <c r="C24" s="45" t="s">
        <v>163</v>
      </c>
      <c r="D24" s="45" t="s">
        <v>141</v>
      </c>
      <c r="E24" s="46" t="s">
        <v>142</v>
      </c>
    </row>
    <row r="25" spans="2:5" ht="16" x14ac:dyDescent="0.2">
      <c r="B25" s="47"/>
      <c r="C25" s="45" t="s">
        <v>164</v>
      </c>
      <c r="D25" s="45" t="s">
        <v>141</v>
      </c>
      <c r="E25" s="46" t="s">
        <v>142</v>
      </c>
    </row>
    <row r="26" spans="2:5" ht="16" x14ac:dyDescent="0.2">
      <c r="B26" s="47"/>
      <c r="C26" s="45" t="s">
        <v>165</v>
      </c>
      <c r="D26" s="45" t="s">
        <v>141</v>
      </c>
      <c r="E26" s="46" t="s">
        <v>166</v>
      </c>
    </row>
    <row r="27" spans="2:5" ht="16" x14ac:dyDescent="0.2">
      <c r="B27" s="47"/>
      <c r="C27" s="49" t="s">
        <v>77</v>
      </c>
      <c r="D27" s="45"/>
      <c r="E27" s="46" t="s">
        <v>153</v>
      </c>
    </row>
    <row r="28" spans="2:5" ht="16" x14ac:dyDescent="0.2">
      <c r="B28" s="47"/>
      <c r="C28" s="49" t="s">
        <v>80</v>
      </c>
      <c r="D28" s="45"/>
      <c r="E28" s="46"/>
    </row>
    <row r="29" spans="2:5" x14ac:dyDescent="0.2">
      <c r="B29" s="47"/>
      <c r="E29" s="46"/>
    </row>
    <row r="30" spans="2:5" ht="16" x14ac:dyDescent="0.2">
      <c r="B30" s="47" t="s">
        <v>167</v>
      </c>
      <c r="C30" s="45" t="s">
        <v>139</v>
      </c>
      <c r="D30" s="45"/>
      <c r="E30" s="46"/>
    </row>
    <row r="31" spans="2:5" ht="16" x14ac:dyDescent="0.2">
      <c r="B31" s="47"/>
      <c r="C31" s="45" t="s">
        <v>147</v>
      </c>
      <c r="D31" s="45" t="s">
        <v>141</v>
      </c>
      <c r="E31" s="46" t="s">
        <v>142</v>
      </c>
    </row>
    <row r="32" spans="2:5" ht="16" x14ac:dyDescent="0.2">
      <c r="B32" s="47"/>
      <c r="C32" s="45" t="s">
        <v>148</v>
      </c>
      <c r="D32" s="45" t="s">
        <v>141</v>
      </c>
      <c r="E32" s="46" t="s">
        <v>168</v>
      </c>
    </row>
    <row r="33" spans="2:5" ht="16" x14ac:dyDescent="0.2">
      <c r="B33" s="47"/>
      <c r="C33" s="45" t="s">
        <v>169</v>
      </c>
      <c r="D33" s="45"/>
      <c r="E33" s="46" t="s">
        <v>153</v>
      </c>
    </row>
    <row r="34" spans="2:5" ht="16" x14ac:dyDescent="0.2">
      <c r="B34" s="47"/>
      <c r="C34" s="45" t="s">
        <v>170</v>
      </c>
      <c r="D34" s="45"/>
      <c r="E34" s="46"/>
    </row>
    <row r="35" spans="2:5" x14ac:dyDescent="0.2">
      <c r="B35" s="47"/>
      <c r="E35" s="46"/>
    </row>
    <row r="36" spans="2:5" ht="16" x14ac:dyDescent="0.2">
      <c r="B36" s="47" t="s">
        <v>169</v>
      </c>
      <c r="C36" s="45" t="s">
        <v>139</v>
      </c>
      <c r="D36" s="45"/>
      <c r="E36" s="46"/>
    </row>
    <row r="37" spans="2:5" ht="16" x14ac:dyDescent="0.2">
      <c r="B37" s="47"/>
      <c r="C37" s="45" t="s">
        <v>156</v>
      </c>
      <c r="D37" s="45" t="s">
        <v>141</v>
      </c>
      <c r="E37" s="46" t="s">
        <v>142</v>
      </c>
    </row>
    <row r="38" spans="2:5" ht="16" x14ac:dyDescent="0.2">
      <c r="B38" s="47"/>
      <c r="C38" s="45" t="s">
        <v>157</v>
      </c>
      <c r="D38" s="45" t="s">
        <v>141</v>
      </c>
      <c r="E38" s="46" t="s">
        <v>142</v>
      </c>
    </row>
    <row r="39" spans="2:5" ht="16" x14ac:dyDescent="0.2">
      <c r="B39" s="47"/>
      <c r="C39" s="45" t="s">
        <v>158</v>
      </c>
      <c r="D39" s="45" t="s">
        <v>141</v>
      </c>
      <c r="E39" s="46" t="s">
        <v>142</v>
      </c>
    </row>
    <row r="40" spans="2:5" ht="16" x14ac:dyDescent="0.2">
      <c r="B40" s="47"/>
      <c r="C40" s="45" t="s">
        <v>159</v>
      </c>
      <c r="D40" s="45" t="s">
        <v>141</v>
      </c>
      <c r="E40" s="46" t="s">
        <v>142</v>
      </c>
    </row>
    <row r="41" spans="2:5" ht="16" x14ac:dyDescent="0.2">
      <c r="B41" s="47"/>
      <c r="C41" s="45" t="s">
        <v>160</v>
      </c>
      <c r="D41" s="45" t="s">
        <v>141</v>
      </c>
      <c r="E41" s="46" t="s">
        <v>142</v>
      </c>
    </row>
    <row r="42" spans="2:5" ht="16" x14ac:dyDescent="0.2">
      <c r="B42" s="47"/>
      <c r="C42" s="45" t="s">
        <v>161</v>
      </c>
      <c r="D42" s="45" t="s">
        <v>141</v>
      </c>
      <c r="E42" s="46" t="s">
        <v>142</v>
      </c>
    </row>
    <row r="43" spans="2:5" ht="16" x14ac:dyDescent="0.2">
      <c r="B43" s="47"/>
      <c r="C43" s="45" t="s">
        <v>162</v>
      </c>
      <c r="D43" s="45" t="s">
        <v>141</v>
      </c>
      <c r="E43" s="46" t="s">
        <v>142</v>
      </c>
    </row>
    <row r="44" spans="2:5" ht="16" x14ac:dyDescent="0.2">
      <c r="B44" s="47"/>
      <c r="C44" s="45" t="s">
        <v>163</v>
      </c>
      <c r="D44" s="45" t="s">
        <v>141</v>
      </c>
      <c r="E44" s="46" t="s">
        <v>142</v>
      </c>
    </row>
    <row r="45" spans="2:5" ht="16" x14ac:dyDescent="0.2">
      <c r="B45" s="47"/>
      <c r="C45" s="45" t="s">
        <v>164</v>
      </c>
      <c r="D45" s="45" t="s">
        <v>141</v>
      </c>
      <c r="E45" s="46" t="s">
        <v>142</v>
      </c>
    </row>
    <row r="46" spans="2:5" ht="16" x14ac:dyDescent="0.2">
      <c r="B46" s="47"/>
      <c r="C46" s="45" t="s">
        <v>165</v>
      </c>
      <c r="D46" s="45" t="s">
        <v>141</v>
      </c>
      <c r="E46" s="46" t="s">
        <v>166</v>
      </c>
    </row>
    <row r="47" spans="2:5" ht="16" x14ac:dyDescent="0.2">
      <c r="B47" s="47"/>
      <c r="C47" s="49" t="s">
        <v>79</v>
      </c>
      <c r="D47" s="45"/>
      <c r="E47" s="46" t="s">
        <v>153</v>
      </c>
    </row>
    <row r="48" spans="2:5" ht="16" x14ac:dyDescent="0.2">
      <c r="B48" s="47"/>
      <c r="C48" s="49" t="s">
        <v>82</v>
      </c>
      <c r="D48" s="45"/>
      <c r="E48" s="46"/>
    </row>
    <row r="49" spans="2:5" x14ac:dyDescent="0.2">
      <c r="B49" s="47"/>
      <c r="E49" s="46"/>
    </row>
    <row r="50" spans="2:5" ht="16" x14ac:dyDescent="0.2">
      <c r="B50" s="47" t="s">
        <v>170</v>
      </c>
      <c r="C50" s="45" t="s">
        <v>139</v>
      </c>
      <c r="D50" s="45"/>
      <c r="E50" s="46"/>
    </row>
    <row r="51" spans="2:5" ht="16" x14ac:dyDescent="0.2">
      <c r="B51" s="47"/>
      <c r="C51" s="45" t="s">
        <v>156</v>
      </c>
      <c r="D51" s="45" t="s">
        <v>141</v>
      </c>
      <c r="E51" s="46" t="s">
        <v>142</v>
      </c>
    </row>
    <row r="52" spans="2:5" ht="16" x14ac:dyDescent="0.2">
      <c r="B52" s="47"/>
      <c r="C52" s="45" t="s">
        <v>157</v>
      </c>
      <c r="D52" s="45" t="s">
        <v>141</v>
      </c>
      <c r="E52" s="46" t="s">
        <v>142</v>
      </c>
    </row>
    <row r="53" spans="2:5" ht="16" x14ac:dyDescent="0.2">
      <c r="B53" s="47"/>
      <c r="C53" s="45" t="s">
        <v>158</v>
      </c>
      <c r="D53" s="45" t="s">
        <v>141</v>
      </c>
      <c r="E53" s="46" t="s">
        <v>142</v>
      </c>
    </row>
    <row r="54" spans="2:5" ht="16" x14ac:dyDescent="0.2">
      <c r="B54" s="47"/>
      <c r="C54" s="45" t="s">
        <v>159</v>
      </c>
      <c r="D54" s="45" t="s">
        <v>141</v>
      </c>
      <c r="E54" s="46" t="s">
        <v>142</v>
      </c>
    </row>
    <row r="55" spans="2:5" ht="16" x14ac:dyDescent="0.2">
      <c r="B55" s="47"/>
      <c r="C55" s="45" t="s">
        <v>160</v>
      </c>
      <c r="D55" s="45" t="s">
        <v>141</v>
      </c>
      <c r="E55" s="46" t="s">
        <v>142</v>
      </c>
    </row>
    <row r="56" spans="2:5" ht="16" x14ac:dyDescent="0.2">
      <c r="B56" s="47"/>
      <c r="C56" s="45" t="s">
        <v>161</v>
      </c>
      <c r="D56" s="45" t="s">
        <v>141</v>
      </c>
      <c r="E56" s="46" t="s">
        <v>142</v>
      </c>
    </row>
    <row r="57" spans="2:5" ht="16" x14ac:dyDescent="0.2">
      <c r="B57" s="47"/>
      <c r="C57" s="45" t="s">
        <v>162</v>
      </c>
      <c r="D57" s="45" t="s">
        <v>141</v>
      </c>
      <c r="E57" s="46" t="s">
        <v>142</v>
      </c>
    </row>
    <row r="58" spans="2:5" ht="16" x14ac:dyDescent="0.2">
      <c r="B58" s="47"/>
      <c r="C58" s="45" t="s">
        <v>163</v>
      </c>
      <c r="D58" s="45" t="s">
        <v>141</v>
      </c>
      <c r="E58" s="46" t="s">
        <v>142</v>
      </c>
    </row>
    <row r="59" spans="2:5" ht="16" x14ac:dyDescent="0.2">
      <c r="B59" s="47"/>
      <c r="C59" s="45" t="s">
        <v>164</v>
      </c>
      <c r="D59" s="45" t="s">
        <v>141</v>
      </c>
      <c r="E59" s="46" t="s">
        <v>142</v>
      </c>
    </row>
    <row r="60" spans="2:5" ht="16" x14ac:dyDescent="0.2">
      <c r="B60" s="47"/>
      <c r="C60" s="45" t="s">
        <v>165</v>
      </c>
      <c r="D60" s="45" t="s">
        <v>141</v>
      </c>
      <c r="E60" s="46" t="s">
        <v>166</v>
      </c>
    </row>
    <row r="61" spans="2:5" ht="16" x14ac:dyDescent="0.2">
      <c r="B61" s="47"/>
      <c r="C61" s="49" t="s">
        <v>78</v>
      </c>
      <c r="D61" s="45"/>
      <c r="E61" s="46" t="s">
        <v>153</v>
      </c>
    </row>
    <row r="62" spans="2:5" ht="17" thickBot="1" x14ac:dyDescent="0.25">
      <c r="B62" s="50"/>
      <c r="C62" s="51" t="s">
        <v>81</v>
      </c>
      <c r="D62" s="52"/>
      <c r="E62" s="53"/>
    </row>
    <row r="65" spans="2:5" ht="16" thickBot="1" x14ac:dyDescent="0.25"/>
    <row r="66" spans="2:5" ht="16" x14ac:dyDescent="0.2">
      <c r="B66" s="41" t="s">
        <v>46</v>
      </c>
      <c r="C66" s="54" t="s">
        <v>139</v>
      </c>
      <c r="D66" s="42"/>
      <c r="E66" s="43"/>
    </row>
    <row r="67" spans="2:5" ht="16" x14ac:dyDescent="0.2">
      <c r="B67" s="47" t="s">
        <v>138</v>
      </c>
      <c r="C67" s="1" t="s">
        <v>171</v>
      </c>
      <c r="D67" s="1" t="s">
        <v>172</v>
      </c>
      <c r="E67" s="46" t="s">
        <v>166</v>
      </c>
    </row>
    <row r="68" spans="2:5" ht="16" x14ac:dyDescent="0.2">
      <c r="B68" s="47"/>
      <c r="C68" s="55" t="s">
        <v>75</v>
      </c>
      <c r="E68" s="46" t="s">
        <v>173</v>
      </c>
    </row>
    <row r="69" spans="2:5" ht="16" x14ac:dyDescent="0.2">
      <c r="B69" s="47"/>
      <c r="C69" s="1" t="s">
        <v>155</v>
      </c>
      <c r="E69" s="46"/>
    </row>
    <row r="70" spans="2:5" x14ac:dyDescent="0.2">
      <c r="B70" s="47"/>
      <c r="E70" s="46"/>
    </row>
    <row r="71" spans="2:5" ht="16" x14ac:dyDescent="0.2">
      <c r="B71" s="47"/>
      <c r="C71" s="1" t="s">
        <v>174</v>
      </c>
      <c r="E71" s="46"/>
    </row>
    <row r="72" spans="2:5" ht="16" x14ac:dyDescent="0.2">
      <c r="B72" s="47" t="s">
        <v>155</v>
      </c>
      <c r="C72" s="1" t="s">
        <v>175</v>
      </c>
      <c r="D72" s="1">
        <v>35</v>
      </c>
      <c r="E72" s="46" t="s">
        <v>168</v>
      </c>
    </row>
    <row r="73" spans="2:5" ht="16" x14ac:dyDescent="0.2">
      <c r="B73" s="47"/>
      <c r="C73" s="55" t="s">
        <v>76</v>
      </c>
      <c r="E73" s="46" t="s">
        <v>153</v>
      </c>
    </row>
    <row r="74" spans="2:5" ht="17" thickBot="1" x14ac:dyDescent="0.25">
      <c r="B74" s="50"/>
      <c r="C74" s="56" t="s">
        <v>75</v>
      </c>
      <c r="D74" s="57"/>
      <c r="E74" s="53"/>
    </row>
    <row r="75" spans="2:5" ht="16" thickBot="1" x14ac:dyDescent="0.25"/>
    <row r="76" spans="2:5" ht="16" x14ac:dyDescent="0.2">
      <c r="B76" s="62" t="s">
        <v>176</v>
      </c>
      <c r="C76" s="63"/>
      <c r="D76" s="63"/>
      <c r="E76" s="64"/>
    </row>
    <row r="77" spans="2:5" ht="16" x14ac:dyDescent="0.2">
      <c r="B77" s="65" t="s">
        <v>138</v>
      </c>
      <c r="C77" s="3" t="s">
        <v>139</v>
      </c>
      <c r="D77" s="3"/>
      <c r="E77" s="66"/>
    </row>
    <row r="78" spans="2:5" ht="16" x14ac:dyDescent="0.2">
      <c r="B78" s="65"/>
      <c r="C78" s="67" t="s">
        <v>177</v>
      </c>
      <c r="D78" s="67" t="s">
        <v>172</v>
      </c>
      <c r="E78" s="66" t="s">
        <v>178</v>
      </c>
    </row>
    <row r="79" spans="2:5" ht="16" x14ac:dyDescent="0.2">
      <c r="B79" s="65"/>
      <c r="C79" s="67" t="s">
        <v>179</v>
      </c>
      <c r="D79" s="67" t="s">
        <v>172</v>
      </c>
      <c r="E79" s="66" t="s">
        <v>178</v>
      </c>
    </row>
    <row r="80" spans="2:5" ht="16" x14ac:dyDescent="0.2">
      <c r="B80" s="65"/>
      <c r="C80" s="67" t="s">
        <v>180</v>
      </c>
      <c r="D80" s="67" t="s">
        <v>172</v>
      </c>
      <c r="E80" s="66" t="s">
        <v>178</v>
      </c>
    </row>
    <row r="81" spans="2:5" ht="16" x14ac:dyDescent="0.2">
      <c r="B81" s="65"/>
      <c r="C81" s="67" t="s">
        <v>181</v>
      </c>
      <c r="D81" s="67" t="s">
        <v>172</v>
      </c>
      <c r="E81" s="66" t="s">
        <v>178</v>
      </c>
    </row>
    <row r="82" spans="2:5" ht="16" x14ac:dyDescent="0.2">
      <c r="B82" s="65"/>
      <c r="C82" s="67" t="s">
        <v>182</v>
      </c>
      <c r="D82" s="67" t="s">
        <v>172</v>
      </c>
      <c r="E82" s="66" t="s">
        <v>178</v>
      </c>
    </row>
    <row r="83" spans="2:5" ht="16" x14ac:dyDescent="0.2">
      <c r="B83" s="65"/>
      <c r="C83" s="67" t="s">
        <v>183</v>
      </c>
      <c r="D83" s="67" t="s">
        <v>172</v>
      </c>
      <c r="E83" s="66" t="s">
        <v>178</v>
      </c>
    </row>
    <row r="84" spans="2:5" ht="16" x14ac:dyDescent="0.2">
      <c r="B84" s="65"/>
      <c r="C84" s="67" t="s">
        <v>184</v>
      </c>
      <c r="D84" s="67" t="s">
        <v>172</v>
      </c>
      <c r="E84" s="66" t="s">
        <v>178</v>
      </c>
    </row>
    <row r="85" spans="2:5" ht="16" x14ac:dyDescent="0.2">
      <c r="B85" s="65"/>
      <c r="C85" s="67" t="s">
        <v>185</v>
      </c>
      <c r="D85" s="67" t="s">
        <v>172</v>
      </c>
      <c r="E85" s="66" t="s">
        <v>178</v>
      </c>
    </row>
    <row r="86" spans="2:5" ht="16" x14ac:dyDescent="0.2">
      <c r="B86" s="65"/>
      <c r="C86" s="67" t="s">
        <v>186</v>
      </c>
      <c r="D86" s="67" t="s">
        <v>172</v>
      </c>
      <c r="E86" s="66" t="s">
        <v>178</v>
      </c>
    </row>
    <row r="87" spans="2:5" ht="16" x14ac:dyDescent="0.2">
      <c r="B87" s="65"/>
      <c r="C87" s="67" t="s">
        <v>187</v>
      </c>
      <c r="D87" s="67" t="s">
        <v>172</v>
      </c>
      <c r="E87" s="66" t="s">
        <v>178</v>
      </c>
    </row>
    <row r="88" spans="2:5" ht="16" x14ac:dyDescent="0.2">
      <c r="B88" s="65"/>
      <c r="C88" s="67" t="s">
        <v>188</v>
      </c>
      <c r="D88" s="67" t="s">
        <v>172</v>
      </c>
      <c r="E88" s="66" t="s">
        <v>178</v>
      </c>
    </row>
    <row r="89" spans="2:5" ht="16" x14ac:dyDescent="0.2">
      <c r="B89" s="65"/>
      <c r="C89" s="67" t="s">
        <v>189</v>
      </c>
      <c r="D89" s="67" t="s">
        <v>172</v>
      </c>
      <c r="E89" s="66" t="s">
        <v>166</v>
      </c>
    </row>
    <row r="90" spans="2:5" ht="16" x14ac:dyDescent="0.2">
      <c r="B90" s="65"/>
      <c r="C90" s="68" t="s">
        <v>91</v>
      </c>
      <c r="D90" s="67"/>
      <c r="E90" s="66" t="s">
        <v>153</v>
      </c>
    </row>
    <row r="91" spans="2:5" ht="16" x14ac:dyDescent="0.2">
      <c r="B91" s="65"/>
      <c r="C91" s="67" t="s">
        <v>155</v>
      </c>
      <c r="D91" s="67"/>
      <c r="E91" s="66"/>
    </row>
    <row r="92" spans="2:5" x14ac:dyDescent="0.2">
      <c r="B92" s="65"/>
      <c r="C92" s="67"/>
      <c r="D92" s="67"/>
      <c r="E92" s="66"/>
    </row>
    <row r="93" spans="2:5" ht="16" x14ac:dyDescent="0.2">
      <c r="B93" s="65"/>
      <c r="C93" s="3" t="s">
        <v>139</v>
      </c>
      <c r="D93" s="3"/>
      <c r="E93" s="66"/>
    </row>
    <row r="94" spans="2:5" ht="16" x14ac:dyDescent="0.2">
      <c r="B94" s="65" t="s">
        <v>155</v>
      </c>
      <c r="C94" s="67" t="s">
        <v>10</v>
      </c>
      <c r="D94" s="67" t="s">
        <v>190</v>
      </c>
      <c r="E94" s="66" t="s">
        <v>178</v>
      </c>
    </row>
    <row r="95" spans="2:5" ht="16" x14ac:dyDescent="0.2">
      <c r="B95" s="65"/>
      <c r="C95" s="3" t="s">
        <v>191</v>
      </c>
      <c r="D95" s="67" t="s">
        <v>190</v>
      </c>
      <c r="E95" s="66" t="s">
        <v>178</v>
      </c>
    </row>
    <row r="96" spans="2:5" ht="16" x14ac:dyDescent="0.2">
      <c r="B96" s="65"/>
      <c r="C96" s="3" t="s">
        <v>192</v>
      </c>
      <c r="D96" s="67" t="s">
        <v>190</v>
      </c>
      <c r="E96" s="66" t="s">
        <v>166</v>
      </c>
    </row>
    <row r="97" spans="2:5" ht="16" x14ac:dyDescent="0.2">
      <c r="B97" s="65"/>
      <c r="C97" s="68" t="s">
        <v>93</v>
      </c>
      <c r="D97" s="67"/>
      <c r="E97" s="66" t="s">
        <v>153</v>
      </c>
    </row>
    <row r="98" spans="2:5" ht="17" thickBot="1" x14ac:dyDescent="0.25">
      <c r="B98" s="69"/>
      <c r="C98" s="70" t="s">
        <v>92</v>
      </c>
      <c r="D98" s="71"/>
      <c r="E98" s="72"/>
    </row>
    <row r="99" spans="2:5" ht="16" thickBot="1" x14ac:dyDescent="0.25"/>
    <row r="100" spans="2:5" ht="16" x14ac:dyDescent="0.2">
      <c r="B100" s="41" t="s">
        <v>37</v>
      </c>
      <c r="C100" s="54"/>
      <c r="D100" s="54"/>
      <c r="E100" s="43"/>
    </row>
    <row r="101" spans="2:5" ht="16" x14ac:dyDescent="0.2">
      <c r="B101" s="47" t="s">
        <v>138</v>
      </c>
      <c r="C101" s="58" t="s">
        <v>139</v>
      </c>
      <c r="D101" s="58"/>
      <c r="E101" s="46"/>
    </row>
    <row r="102" spans="2:5" ht="16" x14ac:dyDescent="0.2">
      <c r="B102" s="47"/>
      <c r="C102" s="1" t="s">
        <v>193</v>
      </c>
      <c r="E102" s="46" t="s">
        <v>194</v>
      </c>
    </row>
    <row r="103" spans="2:5" ht="16" x14ac:dyDescent="0.2">
      <c r="B103" s="47"/>
      <c r="C103" s="1" t="s">
        <v>195</v>
      </c>
      <c r="E103" s="46" t="s">
        <v>168</v>
      </c>
    </row>
    <row r="104" spans="2:5" ht="16" x14ac:dyDescent="0.2">
      <c r="B104" s="47"/>
      <c r="C104" s="1" t="s">
        <v>167</v>
      </c>
      <c r="E104" s="46" t="s">
        <v>153</v>
      </c>
    </row>
    <row r="105" spans="2:5" ht="16" x14ac:dyDescent="0.2">
      <c r="B105" s="47"/>
      <c r="C105" s="1" t="s">
        <v>155</v>
      </c>
      <c r="E105" s="46"/>
    </row>
    <row r="106" spans="2:5" x14ac:dyDescent="0.2">
      <c r="B106" s="47"/>
      <c r="E106" s="46"/>
    </row>
    <row r="107" spans="2:5" ht="16" x14ac:dyDescent="0.2">
      <c r="B107" s="47" t="s">
        <v>167</v>
      </c>
      <c r="C107" s="1" t="s">
        <v>139</v>
      </c>
      <c r="E107" s="46"/>
    </row>
    <row r="108" spans="2:5" ht="16" x14ac:dyDescent="0.2">
      <c r="B108" s="47"/>
      <c r="C108" s="45" t="s">
        <v>196</v>
      </c>
      <c r="D108" s="45"/>
      <c r="E108" s="46" t="s">
        <v>197</v>
      </c>
    </row>
    <row r="109" spans="2:5" ht="16" x14ac:dyDescent="0.2">
      <c r="B109" s="47"/>
      <c r="C109" s="59" t="s">
        <v>198</v>
      </c>
      <c r="D109" s="59"/>
      <c r="E109" s="46" t="s">
        <v>199</v>
      </c>
    </row>
    <row r="110" spans="2:5" ht="16" x14ac:dyDescent="0.2">
      <c r="B110" s="47"/>
      <c r="C110" s="55" t="s">
        <v>86</v>
      </c>
      <c r="E110" s="46" t="s">
        <v>153</v>
      </c>
    </row>
    <row r="111" spans="2:5" ht="16" x14ac:dyDescent="0.2">
      <c r="B111" s="47"/>
      <c r="C111" s="1" t="s">
        <v>169</v>
      </c>
      <c r="E111" s="46"/>
    </row>
    <row r="112" spans="2:5" x14ac:dyDescent="0.2">
      <c r="B112" s="47"/>
      <c r="E112" s="46"/>
    </row>
    <row r="113" spans="2:5" ht="16" x14ac:dyDescent="0.2">
      <c r="B113" s="47" t="s">
        <v>155</v>
      </c>
      <c r="C113" s="1" t="s">
        <v>139</v>
      </c>
      <c r="E113" s="46" t="s">
        <v>172</v>
      </c>
    </row>
    <row r="114" spans="2:5" ht="16" x14ac:dyDescent="0.2">
      <c r="B114" s="47"/>
      <c r="C114" s="1" t="s">
        <v>200</v>
      </c>
      <c r="E114" s="46" t="s">
        <v>199</v>
      </c>
    </row>
    <row r="115" spans="2:5" ht="16" x14ac:dyDescent="0.2">
      <c r="B115" s="47"/>
      <c r="C115" s="55" t="s">
        <v>86</v>
      </c>
      <c r="E115" s="46" t="s">
        <v>153</v>
      </c>
    </row>
    <row r="116" spans="2:5" ht="16" x14ac:dyDescent="0.2">
      <c r="B116" s="47"/>
      <c r="C116" s="1" t="s">
        <v>170</v>
      </c>
      <c r="E116" s="46"/>
    </row>
    <row r="117" spans="2:5" x14ac:dyDescent="0.2">
      <c r="B117" s="47"/>
      <c r="E117" s="46"/>
    </row>
    <row r="118" spans="2:5" ht="16" x14ac:dyDescent="0.2">
      <c r="B118" s="47" t="s">
        <v>169</v>
      </c>
      <c r="C118" s="1" t="s">
        <v>139</v>
      </c>
      <c r="E118" s="46"/>
    </row>
    <row r="119" spans="2:5" ht="64" x14ac:dyDescent="0.2">
      <c r="B119" s="47"/>
      <c r="C119" s="1" t="s">
        <v>201</v>
      </c>
      <c r="D119" s="1" t="s">
        <v>202</v>
      </c>
      <c r="E119" s="46" t="s">
        <v>199</v>
      </c>
    </row>
    <row r="120" spans="2:5" ht="16" x14ac:dyDescent="0.2">
      <c r="B120" s="47"/>
      <c r="C120" s="55" t="s">
        <v>87</v>
      </c>
      <c r="E120" s="46" t="s">
        <v>203</v>
      </c>
    </row>
    <row r="121" spans="2:5" ht="16" x14ac:dyDescent="0.2">
      <c r="B121" s="47"/>
      <c r="C121" s="55"/>
      <c r="D121" s="1" t="s">
        <v>204</v>
      </c>
      <c r="E121" s="46" t="s">
        <v>199</v>
      </c>
    </row>
    <row r="122" spans="2:5" ht="16" x14ac:dyDescent="0.2">
      <c r="B122" s="47"/>
      <c r="C122" s="55" t="s">
        <v>88</v>
      </c>
      <c r="E122" s="46" t="s">
        <v>203</v>
      </c>
    </row>
    <row r="123" spans="2:5" ht="16" x14ac:dyDescent="0.2">
      <c r="B123" s="47"/>
      <c r="C123" s="55"/>
      <c r="D123" s="1" t="s">
        <v>205</v>
      </c>
      <c r="E123" s="46" t="s">
        <v>199</v>
      </c>
    </row>
    <row r="124" spans="2:5" ht="16" x14ac:dyDescent="0.2">
      <c r="B124" s="47"/>
      <c r="C124" s="55" t="s">
        <v>89</v>
      </c>
      <c r="E124" s="46" t="s">
        <v>203</v>
      </c>
    </row>
    <row r="125" spans="2:5" ht="16" x14ac:dyDescent="0.2">
      <c r="B125" s="47"/>
      <c r="C125" s="55"/>
      <c r="D125" s="45" t="s">
        <v>206</v>
      </c>
      <c r="E125" s="46" t="s">
        <v>199</v>
      </c>
    </row>
    <row r="126" spans="2:5" ht="16" x14ac:dyDescent="0.2">
      <c r="B126" s="47"/>
      <c r="C126" s="49" t="s">
        <v>90</v>
      </c>
      <c r="E126" s="46" t="s">
        <v>203</v>
      </c>
    </row>
    <row r="127" spans="2:5" ht="16" x14ac:dyDescent="0.2">
      <c r="B127" s="47"/>
      <c r="C127" s="55"/>
      <c r="D127" s="45" t="s">
        <v>207</v>
      </c>
      <c r="E127" s="46" t="s">
        <v>199</v>
      </c>
    </row>
    <row r="128" spans="2:5" ht="16" x14ac:dyDescent="0.2">
      <c r="B128" s="47"/>
      <c r="C128" s="49" t="s">
        <v>208</v>
      </c>
      <c r="E128" s="46"/>
    </row>
    <row r="129" spans="2:5" x14ac:dyDescent="0.2">
      <c r="B129" s="47"/>
      <c r="C129" s="45"/>
      <c r="E129" s="46"/>
    </row>
    <row r="130" spans="2:5" ht="16" x14ac:dyDescent="0.2">
      <c r="B130" s="47" t="s">
        <v>170</v>
      </c>
      <c r="C130" s="1" t="s">
        <v>139</v>
      </c>
      <c r="E130" s="46"/>
    </row>
    <row r="131" spans="2:5" ht="16" x14ac:dyDescent="0.2">
      <c r="B131" s="47"/>
      <c r="C131" s="45" t="s">
        <v>201</v>
      </c>
      <c r="D131" s="45"/>
      <c r="E131" s="46" t="s">
        <v>178</v>
      </c>
    </row>
    <row r="132" spans="2:5" ht="16" x14ac:dyDescent="0.2">
      <c r="B132" s="47"/>
      <c r="C132" s="45" t="s">
        <v>209</v>
      </c>
      <c r="D132" s="45"/>
      <c r="E132" s="46" t="s">
        <v>178</v>
      </c>
    </row>
    <row r="133" spans="2:5" ht="16" x14ac:dyDescent="0.2">
      <c r="B133" s="47"/>
      <c r="C133" s="45" t="s">
        <v>210</v>
      </c>
      <c r="D133" s="45" t="s">
        <v>211</v>
      </c>
      <c r="E133" s="46" t="s">
        <v>166</v>
      </c>
    </row>
    <row r="134" spans="2:5" ht="16" x14ac:dyDescent="0.2">
      <c r="B134" s="47"/>
      <c r="C134" s="49" t="s">
        <v>83</v>
      </c>
      <c r="D134" s="45"/>
      <c r="E134" s="46" t="s">
        <v>212</v>
      </c>
    </row>
    <row r="135" spans="2:5" ht="16" x14ac:dyDescent="0.2">
      <c r="B135" s="47"/>
      <c r="C135" s="45" t="s">
        <v>201</v>
      </c>
      <c r="E135" s="46" t="s">
        <v>178</v>
      </c>
    </row>
    <row r="136" spans="2:5" ht="16" x14ac:dyDescent="0.2">
      <c r="B136" s="47"/>
      <c r="C136" s="45" t="s">
        <v>209</v>
      </c>
      <c r="E136" s="46" t="s">
        <v>178</v>
      </c>
    </row>
    <row r="137" spans="2:5" ht="16" x14ac:dyDescent="0.2">
      <c r="B137" s="47"/>
      <c r="C137" s="45" t="s">
        <v>210</v>
      </c>
      <c r="E137" s="46" t="s">
        <v>197</v>
      </c>
    </row>
    <row r="138" spans="2:5" ht="16" x14ac:dyDescent="0.2">
      <c r="B138" s="47"/>
      <c r="D138" s="45" t="s">
        <v>204</v>
      </c>
      <c r="E138" s="46" t="s">
        <v>166</v>
      </c>
    </row>
    <row r="139" spans="2:5" ht="16" x14ac:dyDescent="0.2">
      <c r="B139" s="47"/>
      <c r="C139" s="49" t="s">
        <v>84</v>
      </c>
      <c r="D139" s="45"/>
      <c r="E139" s="46" t="s">
        <v>212</v>
      </c>
    </row>
    <row r="140" spans="2:5" ht="16" x14ac:dyDescent="0.2">
      <c r="B140" s="47"/>
      <c r="C140" s="45" t="s">
        <v>201</v>
      </c>
      <c r="E140" s="46" t="s">
        <v>178</v>
      </c>
    </row>
    <row r="141" spans="2:5" ht="16" x14ac:dyDescent="0.2">
      <c r="B141" s="47"/>
      <c r="C141" s="1" t="s">
        <v>209</v>
      </c>
      <c r="E141" s="46" t="s">
        <v>178</v>
      </c>
    </row>
    <row r="142" spans="2:5" ht="16" x14ac:dyDescent="0.2">
      <c r="B142" s="60"/>
      <c r="C142" s="1" t="s">
        <v>210</v>
      </c>
      <c r="E142" s="46" t="s">
        <v>197</v>
      </c>
    </row>
    <row r="143" spans="2:5" ht="16" x14ac:dyDescent="0.2">
      <c r="B143" s="47"/>
      <c r="D143" s="45" t="s">
        <v>213</v>
      </c>
      <c r="E143" s="46" t="s">
        <v>166</v>
      </c>
    </row>
    <row r="144" spans="2:5" ht="16" x14ac:dyDescent="0.2">
      <c r="B144" s="47"/>
      <c r="C144" s="49" t="s">
        <v>85</v>
      </c>
      <c r="D144" s="45"/>
      <c r="E144" s="46" t="s">
        <v>212</v>
      </c>
    </row>
    <row r="145" spans="2:5" ht="17" thickBot="1" x14ac:dyDescent="0.25">
      <c r="B145" s="50"/>
      <c r="C145" s="52" t="s">
        <v>214</v>
      </c>
      <c r="D145" s="52"/>
      <c r="E145" s="53"/>
    </row>
    <row r="146" spans="2:5" ht="16" thickBot="1" x14ac:dyDescent="0.25"/>
    <row r="147" spans="2:5" ht="16" x14ac:dyDescent="0.2">
      <c r="B147" s="61" t="s">
        <v>32</v>
      </c>
      <c r="C147" s="54" t="s">
        <v>139</v>
      </c>
      <c r="D147" s="54"/>
      <c r="E147" s="43"/>
    </row>
    <row r="148" spans="2:5" ht="16" x14ac:dyDescent="0.2">
      <c r="B148" s="47"/>
      <c r="C148" s="1" t="s">
        <v>33</v>
      </c>
      <c r="D148" s="1" t="s">
        <v>215</v>
      </c>
      <c r="E148" s="46" t="s">
        <v>166</v>
      </c>
    </row>
    <row r="149" spans="2:5" ht="16" x14ac:dyDescent="0.2">
      <c r="B149" s="47"/>
      <c r="C149" s="55" t="s">
        <v>95</v>
      </c>
      <c r="E149" s="46" t="s">
        <v>153</v>
      </c>
    </row>
    <row r="150" spans="2:5" ht="17" thickBot="1" x14ac:dyDescent="0.25">
      <c r="B150" s="50"/>
      <c r="C150" s="56" t="s">
        <v>94</v>
      </c>
      <c r="D150" s="57"/>
      <c r="E150" s="53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Scoring Table</vt:lpstr>
      <vt:lpstr>Applicability Logic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Cash East</dc:creator>
  <cp:lastModifiedBy>Microsoft Office User</cp:lastModifiedBy>
  <dcterms:created xsi:type="dcterms:W3CDTF">2021-08-02T17:22:30Z</dcterms:created>
  <dcterms:modified xsi:type="dcterms:W3CDTF">2022-03-04T15:26:02Z</dcterms:modified>
</cp:coreProperties>
</file>